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E52650FC-F0C0-41B9-9F01-09D3EFF34B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0" i="1" l="1"/>
  <c r="J96" i="1"/>
  <c r="J23" i="1"/>
  <c r="J28" i="1" l="1"/>
  <c r="I28" i="1"/>
  <c r="H28" i="1"/>
  <c r="G28" i="1"/>
  <c r="F31" i="1" l="1"/>
  <c r="B189" i="1" l="1"/>
  <c r="A189" i="1"/>
  <c r="J188" i="1"/>
  <c r="I188" i="1"/>
  <c r="H188" i="1"/>
  <c r="G188" i="1"/>
  <c r="F188" i="1"/>
  <c r="B179" i="1"/>
  <c r="A179" i="1"/>
  <c r="J178" i="1"/>
  <c r="I178" i="1"/>
  <c r="H178" i="1"/>
  <c r="G178" i="1"/>
  <c r="F178" i="1"/>
  <c r="B171" i="1"/>
  <c r="A171" i="1"/>
  <c r="J170" i="1"/>
  <c r="I170" i="1"/>
  <c r="H170" i="1"/>
  <c r="G170" i="1"/>
  <c r="F170" i="1"/>
  <c r="B161" i="1"/>
  <c r="A161" i="1"/>
  <c r="I160" i="1"/>
  <c r="H160" i="1"/>
  <c r="G160" i="1"/>
  <c r="F160" i="1"/>
  <c r="B152" i="1"/>
  <c r="A152" i="1"/>
  <c r="J151" i="1"/>
  <c r="I151" i="1"/>
  <c r="H151" i="1"/>
  <c r="G151" i="1"/>
  <c r="F151" i="1"/>
  <c r="B142" i="1"/>
  <c r="A142" i="1"/>
  <c r="J141" i="1"/>
  <c r="I141" i="1"/>
  <c r="H141" i="1"/>
  <c r="G141" i="1"/>
  <c r="F141" i="1"/>
  <c r="B134" i="1"/>
  <c r="A134" i="1"/>
  <c r="J133" i="1"/>
  <c r="I133" i="1"/>
  <c r="H133" i="1"/>
  <c r="G133" i="1"/>
  <c r="F133" i="1"/>
  <c r="B124" i="1"/>
  <c r="A124" i="1"/>
  <c r="J123" i="1"/>
  <c r="I123" i="1"/>
  <c r="H123" i="1"/>
  <c r="G123" i="1"/>
  <c r="F123" i="1"/>
  <c r="B116" i="1"/>
  <c r="A116" i="1"/>
  <c r="J115" i="1"/>
  <c r="I115" i="1"/>
  <c r="H115" i="1"/>
  <c r="G115" i="1"/>
  <c r="F115" i="1"/>
  <c r="B106" i="1"/>
  <c r="A106" i="1"/>
  <c r="J105" i="1"/>
  <c r="I105" i="1"/>
  <c r="H105" i="1"/>
  <c r="G105" i="1"/>
  <c r="F105" i="1"/>
  <c r="B97" i="1"/>
  <c r="A97" i="1"/>
  <c r="I96" i="1"/>
  <c r="H96" i="1"/>
  <c r="G96" i="1"/>
  <c r="F96" i="1"/>
  <c r="B87" i="1"/>
  <c r="A87" i="1"/>
  <c r="J86" i="1"/>
  <c r="J97" i="1" s="1"/>
  <c r="I86" i="1"/>
  <c r="H86" i="1"/>
  <c r="G86" i="1"/>
  <c r="F86" i="1"/>
  <c r="B79" i="1"/>
  <c r="A79" i="1"/>
  <c r="J78" i="1"/>
  <c r="I78" i="1"/>
  <c r="H78" i="1"/>
  <c r="G78" i="1"/>
  <c r="F78" i="1"/>
  <c r="B69" i="1"/>
  <c r="A69" i="1"/>
  <c r="J68" i="1"/>
  <c r="I68" i="1"/>
  <c r="H68" i="1"/>
  <c r="G68" i="1"/>
  <c r="F68" i="1"/>
  <c r="B60" i="1"/>
  <c r="A60" i="1"/>
  <c r="J59" i="1"/>
  <c r="I59" i="1"/>
  <c r="H59" i="1"/>
  <c r="G59" i="1"/>
  <c r="F59" i="1"/>
  <c r="B50" i="1"/>
  <c r="A50" i="1"/>
  <c r="J49" i="1"/>
  <c r="I49" i="1"/>
  <c r="H49" i="1"/>
  <c r="G49" i="1"/>
  <c r="F49" i="1"/>
  <c r="B42" i="1"/>
  <c r="A42" i="1"/>
  <c r="J41" i="1"/>
  <c r="I41" i="1"/>
  <c r="H41" i="1"/>
  <c r="G41" i="1"/>
  <c r="F41" i="1"/>
  <c r="B32" i="1"/>
  <c r="A32" i="1"/>
  <c r="J31" i="1"/>
  <c r="I31" i="1"/>
  <c r="H31" i="1"/>
  <c r="G31" i="1"/>
  <c r="B24" i="1"/>
  <c r="A24" i="1"/>
  <c r="I23" i="1"/>
  <c r="H23" i="1"/>
  <c r="G23" i="1"/>
  <c r="F23" i="1"/>
  <c r="B14" i="1"/>
  <c r="A14" i="1"/>
  <c r="J13" i="1"/>
  <c r="I13" i="1"/>
  <c r="H13" i="1"/>
  <c r="G13" i="1"/>
  <c r="F13" i="1"/>
  <c r="I171" i="1" l="1"/>
  <c r="I116" i="1"/>
  <c r="I60" i="1"/>
  <c r="I42" i="1"/>
  <c r="I189" i="1"/>
  <c r="I79" i="1"/>
  <c r="I24" i="1"/>
  <c r="I152" i="1"/>
  <c r="I97" i="1"/>
  <c r="J189" i="1"/>
  <c r="H189" i="1"/>
  <c r="G189" i="1"/>
  <c r="L189" i="1"/>
  <c r="F189" i="1"/>
  <c r="H171" i="1"/>
  <c r="J171" i="1"/>
  <c r="G171" i="1"/>
  <c r="L171" i="1"/>
  <c r="F171" i="1"/>
  <c r="H152" i="1"/>
  <c r="J152" i="1"/>
  <c r="G152" i="1"/>
  <c r="L152" i="1"/>
  <c r="F152" i="1"/>
  <c r="I134" i="1"/>
  <c r="J134" i="1"/>
  <c r="G134" i="1"/>
  <c r="F134" i="1"/>
  <c r="H134" i="1"/>
  <c r="L134" i="1"/>
  <c r="F116" i="1"/>
  <c r="J116" i="1"/>
  <c r="H116" i="1"/>
  <c r="G116" i="1"/>
  <c r="L116" i="1"/>
  <c r="H97" i="1"/>
  <c r="G97" i="1"/>
  <c r="L97" i="1"/>
  <c r="F97" i="1"/>
  <c r="J79" i="1"/>
  <c r="H79" i="1"/>
  <c r="G79" i="1"/>
  <c r="F79" i="1"/>
  <c r="L79" i="1"/>
  <c r="J60" i="1"/>
  <c r="H60" i="1"/>
  <c r="G60" i="1"/>
  <c r="L60" i="1"/>
  <c r="F60" i="1"/>
  <c r="H42" i="1"/>
  <c r="J42" i="1"/>
  <c r="G42" i="1"/>
  <c r="L42" i="1"/>
  <c r="F42" i="1"/>
  <c r="L24" i="1"/>
  <c r="J24" i="1"/>
  <c r="H24" i="1"/>
  <c r="G24" i="1"/>
  <c r="F24" i="1"/>
  <c r="I190" i="1" l="1"/>
  <c r="J190" i="1"/>
  <c r="H190" i="1"/>
  <c r="G190" i="1"/>
  <c r="L190" i="1"/>
  <c r="F190" i="1"/>
</calcChain>
</file>

<file path=xl/sharedStrings.xml><?xml version="1.0" encoding="utf-8"?>
<sst xmlns="http://schemas.openxmlformats.org/spreadsheetml/2006/main" count="423" uniqueCount="185">
  <si>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</si>
  <si>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</si>
  <si>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</si>
  <si>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</si>
  <si>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</si>
  <si>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</si>
  <si>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</si>
  <si>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</si>
  <si>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</si>
  <si>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</si>
  <si>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</si>
  <si>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</si>
  <si>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</si>
  <si>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</si>
  <si>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</si>
  <si>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</si>
  <si>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</si>
  <si>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</si>
  <si>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</si>
  <si>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</si>
  <si>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</si>
  <si>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</si>
  <si>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</si>
  <si>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</si>
  <si>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</si>
  <si>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</si>
  <si>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</si>
  <si>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</si>
  <si>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</si>
  <si>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</si>
  <si>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</si>
  <si>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</si>
  <si>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</si>
  <si>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</si>
  <si>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</si>
  <si>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</si>
  <si>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</si>
  <si>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</si>
  <si>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</si>
  <si>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>Среднее значение за период:</t>
  </si>
  <si>
    <t>Напиток кофейный с молоком</t>
  </si>
  <si>
    <t>соус</t>
  </si>
  <si>
    <t>кондит.изд.</t>
  </si>
  <si>
    <t>кисломол.</t>
  </si>
  <si>
    <t>Генеральный директор ООО "РД ГРУПП"</t>
  </si>
  <si>
    <t xml:space="preserve">Каша "Дружба" </t>
  </si>
  <si>
    <t>Сыр полутвердый</t>
  </si>
  <si>
    <t>Напиток  кофейный с молоком</t>
  </si>
  <si>
    <t>Хлеб пшеничный</t>
  </si>
  <si>
    <t xml:space="preserve">Фрукт свежий </t>
  </si>
  <si>
    <t>Закуска</t>
  </si>
  <si>
    <t>ТК №229-П</t>
  </si>
  <si>
    <t>ТК №75-П</t>
  </si>
  <si>
    <t>ТК №465-П</t>
  </si>
  <si>
    <t>ТК №573-П</t>
  </si>
  <si>
    <t>ТК №82-П</t>
  </si>
  <si>
    <t xml:space="preserve">Гарнир </t>
  </si>
  <si>
    <t>Соус</t>
  </si>
  <si>
    <t>Гор.напиток</t>
  </si>
  <si>
    <t>Хлеб белый</t>
  </si>
  <si>
    <t>Кондит.изд.</t>
  </si>
  <si>
    <t>ТК №457-П</t>
  </si>
  <si>
    <t>ТК №580-П</t>
  </si>
  <si>
    <t xml:space="preserve">Фрукты </t>
  </si>
  <si>
    <t>Чай с молоком</t>
  </si>
  <si>
    <t>Фрукт свежий</t>
  </si>
  <si>
    <t>ТК №256-П</t>
  </si>
  <si>
    <t>ТК №460-П</t>
  </si>
  <si>
    <t>Гор.блюдо</t>
  </si>
  <si>
    <t>Омлет с колбасой</t>
  </si>
  <si>
    <t xml:space="preserve">Масло сливочное порциями </t>
  </si>
  <si>
    <t>ТК №272-П</t>
  </si>
  <si>
    <t>ТК №79-П</t>
  </si>
  <si>
    <t>Мучное</t>
  </si>
  <si>
    <t>Кисломолочное</t>
  </si>
  <si>
    <t>Каша рисовая молочная с маслом сливочным</t>
  </si>
  <si>
    <t xml:space="preserve">Какао с молоком </t>
  </si>
  <si>
    <t>Кисломолочный напиток</t>
  </si>
  <si>
    <t>ТК №236-П</t>
  </si>
  <si>
    <t>ТК №462-П</t>
  </si>
  <si>
    <t>ТК №470-П</t>
  </si>
  <si>
    <t>Фрукты</t>
  </si>
  <si>
    <t>Каша пшенная молочная с маслом сливочным</t>
  </si>
  <si>
    <t>ТК №235-П</t>
  </si>
  <si>
    <t>Кондитерские изделия</t>
  </si>
  <si>
    <t xml:space="preserve">Запеканка из творога </t>
  </si>
  <si>
    <t xml:space="preserve">Молоко сгущенное </t>
  </si>
  <si>
    <t>Чай с лимоном</t>
  </si>
  <si>
    <t>ТК №279-П</t>
  </si>
  <si>
    <t>ТК №471-П</t>
  </si>
  <si>
    <t>ТК №459-П</t>
  </si>
  <si>
    <t>Каша кукурузная молочная с маслом сливочным</t>
  </si>
  <si>
    <t xml:space="preserve">Кисломолочный напиток </t>
  </si>
  <si>
    <t>ТК №233-П</t>
  </si>
  <si>
    <t>Салат витаминный</t>
  </si>
  <si>
    <t xml:space="preserve">Суп картофельный с макаронными изделиями </t>
  </si>
  <si>
    <t>Рагу из курицы</t>
  </si>
  <si>
    <t>Компот из смеси сухофруктов</t>
  </si>
  <si>
    <t>Хлеб ржаной</t>
  </si>
  <si>
    <t>ТК №2-П</t>
  </si>
  <si>
    <t>ТК №79-Т</t>
  </si>
  <si>
    <t>ТК №376-П</t>
  </si>
  <si>
    <t>ТК №495-П</t>
  </si>
  <si>
    <t>ТК №574-П</t>
  </si>
  <si>
    <t>Щи из свежей капусты с картофелем</t>
  </si>
  <si>
    <t xml:space="preserve">Рыба запеченная </t>
  </si>
  <si>
    <t>Пюре картофельное</t>
  </si>
  <si>
    <t>Компот из ягод замороженных</t>
  </si>
  <si>
    <t>ТК №66-Т</t>
  </si>
  <si>
    <t>ТК №301-П</t>
  </si>
  <si>
    <t>ТК №377-П</t>
  </si>
  <si>
    <t>ТК №491-П</t>
  </si>
  <si>
    <t>Винегрет овощной</t>
  </si>
  <si>
    <t>Суп-лапша домашняя</t>
  </si>
  <si>
    <t>Плов из курицы</t>
  </si>
  <si>
    <t>Напиток из шиповника</t>
  </si>
  <si>
    <t>ТК №47-П</t>
  </si>
  <si>
    <t>ТК №128-П</t>
  </si>
  <si>
    <t>ТК №375-П</t>
  </si>
  <si>
    <t>ТК №496-П</t>
  </si>
  <si>
    <t>Овощи натуральные соленые</t>
  </si>
  <si>
    <t>Борщ с капустой и картофелем</t>
  </si>
  <si>
    <t xml:space="preserve">Кисель из концентрата плодовоягодного </t>
  </si>
  <si>
    <t>ТК №53-Т</t>
  </si>
  <si>
    <t>ТК №62-Т</t>
  </si>
  <si>
    <t>ТК №484-П</t>
  </si>
  <si>
    <t>Суп картофельный с бобовыми</t>
  </si>
  <si>
    <t>Биточки из курицы</t>
  </si>
  <si>
    <t>ТК №113-П</t>
  </si>
  <si>
    <t>ТК №372-П</t>
  </si>
  <si>
    <t>ТК №102-Т</t>
  </si>
  <si>
    <t>Суп из овощей</t>
  </si>
  <si>
    <t>Суфле из курицы</t>
  </si>
  <si>
    <t>ТК №116-П</t>
  </si>
  <si>
    <t>ТК №368-П</t>
  </si>
  <si>
    <t>Салат из капусты белокочанной</t>
  </si>
  <si>
    <t>Суп картофельный с мясными фрикадельками</t>
  </si>
  <si>
    <t>ТК №1-П</t>
  </si>
  <si>
    <t>ТК №80-Т</t>
  </si>
  <si>
    <t>Котлета рыбная</t>
  </si>
  <si>
    <t>Рис отварной</t>
  </si>
  <si>
    <t>ТК №96-П</t>
  </si>
  <si>
    <t>ТК №307-П</t>
  </si>
  <si>
    <t>ТК №385-П</t>
  </si>
  <si>
    <t xml:space="preserve">Суп картофельный с пшенной крупой "Полевой" </t>
  </si>
  <si>
    <t xml:space="preserve">Бигус с говядиной </t>
  </si>
  <si>
    <t>ТК №114/1-П</t>
  </si>
  <si>
    <t>ТК №329-П</t>
  </si>
  <si>
    <t>Суп рыбный из консервов</t>
  </si>
  <si>
    <t>Кнели из курицы с рисом</t>
  </si>
  <si>
    <t xml:space="preserve">Картофель, запеченный в сметанном соусе </t>
  </si>
  <si>
    <t>ТК №84-Т</t>
  </si>
  <si>
    <t>ТК №371-П</t>
  </si>
  <si>
    <t>ТК №181-П</t>
  </si>
  <si>
    <t>Щелкунов Денис Викторович</t>
  </si>
  <si>
    <t>Овощи натуральные соленые (помидоры соленые)</t>
  </si>
  <si>
    <t>Каша молочная из овсяных хлопьев "Геркулес"</t>
  </si>
  <si>
    <t>ТК №234-П</t>
  </si>
  <si>
    <t>Салат "Зимний"</t>
  </si>
  <si>
    <t>ТК №30-Т</t>
  </si>
  <si>
    <t>Салат из свеклы с сыром</t>
  </si>
  <si>
    <t>ТК №32-П</t>
  </si>
  <si>
    <t>Жаркое из говядины</t>
  </si>
  <si>
    <t>ТК №174-Т</t>
  </si>
  <si>
    <t>Суп с фасолью и картофелем</t>
  </si>
  <si>
    <t>Салат картофельный с зеленым горошком</t>
  </si>
  <si>
    <t>ТК №42-П</t>
  </si>
  <si>
    <t>Салат из свеклы с солеными огурцами</t>
  </si>
  <si>
    <t>ТК №31-П</t>
  </si>
  <si>
    <t>Каша пшеничная молочная жидкая</t>
  </si>
  <si>
    <t>ТК №232-П</t>
  </si>
  <si>
    <t>Салат из капусты белокачанной с кукурузой</t>
  </si>
  <si>
    <t>ТК №1/1-П</t>
  </si>
  <si>
    <t>КОУ-ХМАО ЮГРЫ "НШООВЗ №2"</t>
  </si>
  <si>
    <t>Каша манная молочная жидкая (крупа манная, сахар, молоко 2,5%, масло сливочное 72,5%, соль йодированная)</t>
  </si>
  <si>
    <t>ТК №230-П</t>
  </si>
  <si>
    <t>Чай с сахаром (чай черный высшего сорта, сахар)</t>
  </si>
  <si>
    <t>Масло сливочное порциями (масло сливочное 72,5%)</t>
  </si>
  <si>
    <t>Кондитерские изделия (печенье песочное)</t>
  </si>
  <si>
    <t>Омлет натуральный (яйцо куриное 1 кат., молоко 2,5%, масло сливочное 72,5%, масло растительное, соль йодированная.</t>
  </si>
  <si>
    <t>ТК №268-П</t>
  </si>
  <si>
    <t>Печень говяжья по-строгановски (печень говяжья, мука пшеничная, сметана 15%, масло сливочное 72,5%, соль йодированная)</t>
  </si>
  <si>
    <t>ТК №356-П</t>
  </si>
  <si>
    <t>Макаронные изделия отварные (макаронные изделия, масло сливочное 72,5%, соль йодированная)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</si>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</sst>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5" xfId="0" applyBorder="1"/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vertical="top" wrapText="1"/>
    </xf>
    <xf numFmtId="0" fontId="3" fillId="3" borderId="17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20" xfId="0" applyFont="1" applyBorder="1" applyAlignment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0" borderId="22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0" fillId="4" borderId="8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5" xfId="0" applyFill="1" applyBorder="1" applyAlignment="1" applyProtection="1">
      <alignment wrapText="1"/>
      <protection locked="0"/>
    </xf>
    <xf numFmtId="0" fontId="0" fillId="4" borderId="8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49" fontId="0" fillId="4" borderId="8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15" xfId="0" applyNumberFormat="1" applyFill="1" applyBorder="1" applyAlignment="1" applyProtection="1">
      <alignment horizontal="center"/>
      <protection locked="0"/>
    </xf>
    <xf numFmtId="0" fontId="13" fillId="6" borderId="1" xfId="0" applyNumberFormat="1" applyFont="1" applyFill="1" applyBorder="1" applyAlignment="1">
      <alignment horizontal="center" vertical="center" wrapText="1"/>
    </xf>
    <xf numFmtId="2" fontId="13" fillId="6" borderId="1" xfId="0" applyNumberFormat="1" applyFont="1" applyFill="1" applyBorder="1" applyAlignment="1">
      <alignment horizontal="center" vertical="center"/>
    </xf>
    <xf numFmtId="2" fontId="1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3" fillId="6" borderId="22" xfId="0" applyFont="1" applyFill="1" applyBorder="1" applyAlignment="1" applyProtection="1">
      <alignment horizontal="center" vertical="top" wrapText="1"/>
      <protection locked="0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>
      <alignment horizontal="center" vertical="top" wrapText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2" fontId="0" fillId="4" borderId="1" xfId="0" applyNumberForma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2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2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26" xfId="0" applyNumberFormat="1" applyFill="1" applyBorder="1" applyAlignment="1" applyProtection="1">
      <alignment horizontal="center"/>
      <protection locked="0"/>
    </xf>
    <xf numFmtId="0" fontId="3" fillId="6" borderId="27" xfId="0" applyFont="1" applyFill="1" applyBorder="1" applyAlignment="1">
      <alignment wrapText="1"/>
    </xf>
    <xf numFmtId="0" fontId="3" fillId="6" borderId="2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 applyProtection="1">
      <alignment wrapText="1"/>
      <protection locked="0"/>
    </xf>
    <xf numFmtId="0" fontId="3" fillId="6" borderId="27" xfId="0" applyFont="1" applyFill="1" applyBorder="1" applyAlignment="1">
      <alignment horizontal="center" wrapText="1"/>
    </xf>
    <xf numFmtId="0" fontId="3" fillId="6" borderId="28" xfId="0" applyFont="1" applyFill="1" applyBorder="1" applyAlignment="1">
      <alignment horizontal="center" wrapText="1"/>
    </xf>
    <xf numFmtId="0" fontId="2" fillId="4" borderId="29" xfId="0" applyFont="1" applyFill="1" applyBorder="1" applyAlignment="1" applyProtection="1">
      <alignment wrapText="1"/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6" borderId="1" xfId="0" applyFont="1" applyFill="1" applyBorder="1" applyAlignment="1">
      <alignment horizontal="center" wrapText="1"/>
    </xf>
    <xf numFmtId="0" fontId="14" fillId="6" borderId="28" xfId="0" applyFont="1" applyFill="1" applyBorder="1" applyAlignment="1">
      <alignment horizontal="center" wrapText="1"/>
    </xf>
    <xf numFmtId="0" fontId="3" fillId="6" borderId="32" xfId="0" applyFont="1" applyFill="1" applyBorder="1" applyAlignment="1">
      <alignment horizontal="center" wrapText="1"/>
    </xf>
    <xf numFmtId="0" fontId="3" fillId="6" borderId="33" xfId="0" applyFont="1" applyFill="1" applyBorder="1" applyAlignment="1">
      <alignment horizontal="center" wrapText="1"/>
    </xf>
    <xf numFmtId="0" fontId="14" fillId="6" borderId="33" xfId="0" applyFont="1" applyFill="1" applyBorder="1" applyAlignment="1">
      <alignment horizontal="center" wrapText="1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2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/>
    <xf numFmtId="0" fontId="15" fillId="0" borderId="0" xfId="0" applyFont="1" applyFill="1" applyBorder="1" applyAlignment="1" applyProtection="1">
      <alignment vertical="top" wrapText="1"/>
      <protection locked="0"/>
    </xf>
    <xf numFmtId="0" fontId="15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 vertical="center"/>
    </xf>
    <xf numFmtId="2" fontId="16" fillId="6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6" fillId="6" borderId="1" xfId="0" applyNumberFormat="1" applyFont="1" applyFill="1" applyBorder="1" applyAlignment="1">
      <alignment horizontal="center" vertical="center" wrapText="1"/>
    </xf>
    <xf numFmtId="2" fontId="16" fillId="6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17" xfId="0" applyNumberFormat="1" applyFont="1" applyFill="1" applyBorder="1" applyAlignment="1">
      <alignment horizontal="center" vertical="top" wrapText="1"/>
    </xf>
    <xf numFmtId="2" fontId="3" fillId="6" borderId="33" xfId="0" applyNumberFormat="1" applyFont="1" applyFill="1" applyBorder="1" applyAlignment="1">
      <alignment horizontal="center" wrapText="1"/>
    </xf>
    <xf numFmtId="2" fontId="3" fillId="3" borderId="15" xfId="0" applyNumberFormat="1" applyFont="1" applyFill="1" applyBorder="1" applyAlignment="1">
      <alignment horizontal="center" vertical="top" wrapText="1"/>
    </xf>
    <xf numFmtId="2" fontId="7" fillId="0" borderId="0" xfId="0" applyNumberFormat="1" applyFont="1" applyAlignment="1">
      <alignment horizontal="center" vertical="top"/>
    </xf>
    <xf numFmtId="2" fontId="9" fillId="0" borderId="4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6" borderId="28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 applyProtection="1">
      <alignment horizontal="center" vertical="top" wrapText="1"/>
      <protection locked="0"/>
    </xf>
    <xf numFmtId="2" fontId="3" fillId="6" borderId="1" xfId="0" applyNumberFormat="1" applyFont="1" applyFill="1" applyBorder="1" applyAlignment="1">
      <alignment horizontal="center" wrapText="1"/>
    </xf>
    <xf numFmtId="2" fontId="3" fillId="6" borderId="28" xfId="0" applyNumberFormat="1" applyFont="1" applyFill="1" applyBorder="1" applyAlignment="1">
      <alignment horizontal="center" wrapText="1"/>
    </xf>
    <xf numFmtId="2" fontId="3" fillId="0" borderId="4" xfId="0" applyNumberFormat="1" applyFont="1" applyBorder="1" applyAlignment="1">
      <alignment horizontal="center"/>
    </xf>
    <xf numFmtId="2" fontId="3" fillId="0" borderId="0" xfId="0" applyNumberFormat="1" applyFont="1"/>
    <xf numFmtId="0" fontId="11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EBD"/>
      <color rgb="FFFFE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90"/>
  <sheetViews>
    <sheetView tabSelected="1" workbookViewId="0">
      <pane xSplit="4" ySplit="5" topLeftCell="E141" activePane="bottomRight" state="frozen"/>
      <selection pane="topRight"/>
      <selection pane="bottomLeft"/>
      <selection pane="bottomRight" activeCell="T142" sqref="T14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6.1406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9" style="129" customWidth="1"/>
    <col min="11" max="11" width="11.140625" style="1" customWidth="1"/>
    <col min="12" max="16384" width="9.140625" style="1"/>
  </cols>
  <sheetData>
    <row r="1" spans="1:12" ht="15" customHeight="1">
      <c r="A1" s="2" t="s">
        <v>0</v>
      </c>
      <c r="C1" s="133" t="s">
        <v>173</v>
      </c>
      <c r="D1" s="134"/>
      <c r="E1" s="135"/>
      <c r="F1" s="3" t="s">
        <v>1</v>
      </c>
      <c r="G1" s="1" t="s">
        <v>2</v>
      </c>
      <c r="H1" s="136" t="s">
        <v>44</v>
      </c>
      <c r="I1" s="136"/>
      <c r="J1" s="136"/>
      <c r="K1" s="136"/>
    </row>
    <row r="2" spans="1:12" ht="18">
      <c r="A2" s="4" t="s">
        <v>3</v>
      </c>
      <c r="C2" s="1"/>
      <c r="G2" s="1" t="s">
        <v>4</v>
      </c>
      <c r="H2" s="136" t="s">
        <v>154</v>
      </c>
      <c r="I2" s="136"/>
      <c r="J2" s="136"/>
      <c r="K2" s="13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17</v>
      </c>
      <c r="I3" s="8">
        <v>2</v>
      </c>
      <c r="J3" s="42">
        <v>2024</v>
      </c>
      <c r="K3" s="43"/>
    </row>
    <row r="4" spans="1:12">
      <c r="C4" s="1"/>
      <c r="D4" s="5"/>
      <c r="H4" s="9" t="s">
        <v>8</v>
      </c>
      <c r="I4" s="9" t="s">
        <v>9</v>
      </c>
      <c r="J4" s="121" t="s">
        <v>10</v>
      </c>
    </row>
    <row r="5" spans="1:12" ht="34.5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2" t="s">
        <v>20</v>
      </c>
      <c r="K5" s="44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50" t="s">
        <v>45</v>
      </c>
      <c r="F6" s="57">
        <v>200</v>
      </c>
      <c r="G6" s="74">
        <v>4.79</v>
      </c>
      <c r="H6" s="74">
        <v>8.9499999999999993</v>
      </c>
      <c r="I6" s="75">
        <v>23.72</v>
      </c>
      <c r="J6" s="74">
        <v>194.58</v>
      </c>
      <c r="K6" s="53" t="s">
        <v>51</v>
      </c>
      <c r="L6" s="18"/>
    </row>
    <row r="7" spans="1:12" ht="15">
      <c r="A7" s="19"/>
      <c r="B7" s="20"/>
      <c r="C7" s="21"/>
      <c r="D7" s="22" t="s">
        <v>50</v>
      </c>
      <c r="E7" s="51" t="s">
        <v>46</v>
      </c>
      <c r="F7" s="58">
        <v>30</v>
      </c>
      <c r="G7" s="76">
        <v>6.96</v>
      </c>
      <c r="H7" s="76">
        <v>8.85</v>
      </c>
      <c r="I7" s="77">
        <v>0</v>
      </c>
      <c r="J7" s="76">
        <v>109.2</v>
      </c>
      <c r="K7" s="54" t="s">
        <v>52</v>
      </c>
      <c r="L7" s="24"/>
    </row>
    <row r="8" spans="1:12" ht="15">
      <c r="A8" s="19"/>
      <c r="B8" s="20"/>
      <c r="C8" s="21"/>
      <c r="D8" s="25" t="s">
        <v>25</v>
      </c>
      <c r="E8" s="51" t="s">
        <v>47</v>
      </c>
      <c r="F8" s="58">
        <v>180</v>
      </c>
      <c r="G8" s="76">
        <v>1.58</v>
      </c>
      <c r="H8" s="76">
        <v>1.35</v>
      </c>
      <c r="I8" s="77">
        <v>9.25</v>
      </c>
      <c r="J8" s="76">
        <v>55.43</v>
      </c>
      <c r="K8" s="54" t="s">
        <v>53</v>
      </c>
      <c r="L8" s="24"/>
    </row>
    <row r="9" spans="1:12" ht="15">
      <c r="A9" s="19"/>
      <c r="B9" s="20"/>
      <c r="C9" s="21"/>
      <c r="D9" s="25" t="s">
        <v>26</v>
      </c>
      <c r="E9" s="51" t="s">
        <v>48</v>
      </c>
      <c r="F9" s="58">
        <v>35</v>
      </c>
      <c r="G9" s="76">
        <v>2.66</v>
      </c>
      <c r="H9" s="76">
        <v>0.28000000000000003</v>
      </c>
      <c r="I9" s="77">
        <v>17.22</v>
      </c>
      <c r="J9" s="76">
        <v>81.900000000000006</v>
      </c>
      <c r="K9" s="54" t="s">
        <v>54</v>
      </c>
      <c r="L9" s="24"/>
    </row>
    <row r="10" spans="1:12" ht="15">
      <c r="A10" s="19"/>
      <c r="B10" s="20"/>
      <c r="C10" s="21"/>
      <c r="D10" s="25" t="s">
        <v>27</v>
      </c>
      <c r="E10" s="52" t="s">
        <v>49</v>
      </c>
      <c r="F10" s="59">
        <v>100</v>
      </c>
      <c r="G10" s="78">
        <v>0.4</v>
      </c>
      <c r="H10" s="78">
        <v>0.4</v>
      </c>
      <c r="I10" s="79">
        <v>9.8000000000000007</v>
      </c>
      <c r="J10" s="78">
        <v>44.4</v>
      </c>
      <c r="K10" s="55" t="s">
        <v>55</v>
      </c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123"/>
      <c r="K11" s="45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123"/>
      <c r="K12" s="45"/>
      <c r="L12" s="24"/>
    </row>
    <row r="13" spans="1:12" ht="15.75" thickBot="1">
      <c r="A13" s="26"/>
      <c r="B13" s="27"/>
      <c r="C13" s="28"/>
      <c r="D13" s="29" t="s">
        <v>28</v>
      </c>
      <c r="E13" s="30"/>
      <c r="F13" s="31">
        <f>SUM(F6:F12)</f>
        <v>545</v>
      </c>
      <c r="G13" s="31">
        <f t="shared" ref="G13:J13" si="0">SUM(G6:G12)</f>
        <v>16.39</v>
      </c>
      <c r="H13" s="31">
        <f t="shared" si="0"/>
        <v>19.829999999999998</v>
      </c>
      <c r="I13" s="31">
        <f t="shared" si="0"/>
        <v>59.989999999999995</v>
      </c>
      <c r="J13" s="117">
        <f t="shared" si="0"/>
        <v>485.51</v>
      </c>
      <c r="K13" s="46"/>
      <c r="L13" s="31">
        <v>123.6</v>
      </c>
    </row>
    <row r="14" spans="1:12" ht="15.75" thickBot="1">
      <c r="A14" s="32">
        <f>A6</f>
        <v>1</v>
      </c>
      <c r="B14" s="33">
        <f>B6</f>
        <v>1</v>
      </c>
      <c r="C14" s="34" t="s">
        <v>29</v>
      </c>
      <c r="D14" s="25" t="s">
        <v>30</v>
      </c>
      <c r="E14" s="80" t="s">
        <v>155</v>
      </c>
      <c r="F14" s="81">
        <v>90</v>
      </c>
      <c r="G14" s="81">
        <v>0.99</v>
      </c>
      <c r="H14" s="81">
        <v>0.09</v>
      </c>
      <c r="I14" s="81">
        <v>1.44</v>
      </c>
      <c r="J14" s="124">
        <v>14.4</v>
      </c>
      <c r="K14" s="81" t="s">
        <v>123</v>
      </c>
      <c r="L14" s="24"/>
    </row>
    <row r="15" spans="1:12" ht="15">
      <c r="A15" s="19"/>
      <c r="B15" s="20"/>
      <c r="C15" s="21"/>
      <c r="D15" s="25" t="s">
        <v>31</v>
      </c>
      <c r="E15" s="23" t="s">
        <v>95</v>
      </c>
      <c r="F15" s="60">
        <v>200</v>
      </c>
      <c r="G15" s="62">
        <v>7.2454000000000001</v>
      </c>
      <c r="H15" s="62">
        <v>5.694799999999999</v>
      </c>
      <c r="I15" s="62">
        <v>14.519600000000001</v>
      </c>
      <c r="J15" s="62">
        <v>137.68719999999999</v>
      </c>
      <c r="K15" s="65" t="s">
        <v>100</v>
      </c>
      <c r="L15" s="24"/>
    </row>
    <row r="16" spans="1:12" ht="15">
      <c r="A16" s="19"/>
      <c r="B16" s="20"/>
      <c r="C16" s="21"/>
      <c r="D16" s="25" t="s">
        <v>32</v>
      </c>
      <c r="E16" s="23" t="s">
        <v>96</v>
      </c>
      <c r="F16" s="60">
        <v>180</v>
      </c>
      <c r="G16" s="62">
        <v>19.709999999999997</v>
      </c>
      <c r="H16" s="62">
        <v>15.651000000000002</v>
      </c>
      <c r="I16" s="62">
        <v>15.390000000000002</v>
      </c>
      <c r="J16" s="62">
        <v>281.30400000000003</v>
      </c>
      <c r="K16" s="65" t="s">
        <v>101</v>
      </c>
      <c r="L16" s="24"/>
    </row>
    <row r="17" spans="1:29" ht="15">
      <c r="A17" s="19"/>
      <c r="B17" s="20"/>
      <c r="C17" s="21"/>
      <c r="D17" s="25" t="s">
        <v>33</v>
      </c>
      <c r="E17" s="23"/>
      <c r="F17" s="63"/>
      <c r="G17" s="63"/>
      <c r="H17" s="63"/>
      <c r="I17" s="63"/>
      <c r="J17" s="125"/>
      <c r="K17" s="64"/>
      <c r="L17" s="24"/>
    </row>
    <row r="18" spans="1:29" ht="15">
      <c r="A18" s="19"/>
      <c r="B18" s="20"/>
      <c r="C18" s="21"/>
      <c r="D18" s="25" t="s">
        <v>34</v>
      </c>
      <c r="E18" s="23" t="s">
        <v>97</v>
      </c>
      <c r="F18" s="65">
        <v>180</v>
      </c>
      <c r="G18" s="61">
        <v>0.34199999999999997</v>
      </c>
      <c r="H18" s="61">
        <v>0</v>
      </c>
      <c r="I18" s="61">
        <v>15.38766</v>
      </c>
      <c r="J18" s="61">
        <v>62.900009999999995</v>
      </c>
      <c r="K18" s="65" t="s">
        <v>102</v>
      </c>
      <c r="L18" s="24"/>
    </row>
    <row r="19" spans="1:29" ht="15">
      <c r="A19" s="19"/>
      <c r="B19" s="20"/>
      <c r="C19" s="21"/>
      <c r="D19" s="25" t="s">
        <v>35</v>
      </c>
      <c r="E19" s="23" t="s">
        <v>48</v>
      </c>
      <c r="F19" s="66">
        <v>40</v>
      </c>
      <c r="G19" s="62">
        <v>3.04</v>
      </c>
      <c r="H19" s="62">
        <v>0.32</v>
      </c>
      <c r="I19" s="62">
        <v>19.68</v>
      </c>
      <c r="J19" s="62">
        <v>93.6</v>
      </c>
      <c r="K19" s="65" t="s">
        <v>54</v>
      </c>
      <c r="L19" s="24"/>
    </row>
    <row r="20" spans="1:29" ht="15">
      <c r="A20" s="19"/>
      <c r="B20" s="20"/>
      <c r="C20" s="21"/>
      <c r="D20" s="25" t="s">
        <v>36</v>
      </c>
      <c r="E20" s="23" t="s">
        <v>98</v>
      </c>
      <c r="F20" s="66">
        <v>40</v>
      </c>
      <c r="G20" s="62">
        <v>3.2</v>
      </c>
      <c r="H20" s="62">
        <v>0.6</v>
      </c>
      <c r="I20" s="62">
        <v>16.04</v>
      </c>
      <c r="J20" s="61">
        <v>82.4</v>
      </c>
      <c r="K20" s="65" t="s">
        <v>103</v>
      </c>
      <c r="L20" s="24"/>
    </row>
    <row r="21" spans="1:29" ht="15">
      <c r="A21" s="19"/>
      <c r="B21" s="20"/>
      <c r="C21" s="21"/>
      <c r="D21" s="22" t="s">
        <v>41</v>
      </c>
      <c r="E21" s="23"/>
      <c r="F21" s="24"/>
      <c r="G21" s="24"/>
      <c r="H21" s="24"/>
      <c r="I21" s="24"/>
      <c r="J21" s="123"/>
      <c r="K21" s="45"/>
      <c r="L21" s="24"/>
    </row>
    <row r="22" spans="1:29" ht="15">
      <c r="A22" s="19"/>
      <c r="B22" s="20"/>
      <c r="C22" s="21"/>
      <c r="D22" s="22"/>
      <c r="E22" s="23"/>
      <c r="F22" s="24"/>
      <c r="G22" s="24"/>
      <c r="H22" s="24"/>
      <c r="I22" s="24"/>
      <c r="J22" s="123"/>
      <c r="K22" s="45"/>
      <c r="L22" s="24"/>
    </row>
    <row r="23" spans="1:29" ht="15">
      <c r="A23" s="26"/>
      <c r="B23" s="27"/>
      <c r="C23" s="28"/>
      <c r="D23" s="29" t="s">
        <v>28</v>
      </c>
      <c r="E23" s="30"/>
      <c r="F23" s="31">
        <f>SUM(F14:F22)</f>
        <v>730</v>
      </c>
      <c r="G23" s="31">
        <f t="shared" ref="G23:I23" si="1">SUM(G14:G22)</f>
        <v>34.5274</v>
      </c>
      <c r="H23" s="31">
        <f t="shared" si="1"/>
        <v>22.355800000000002</v>
      </c>
      <c r="I23" s="31">
        <f t="shared" si="1"/>
        <v>82.457259999999991</v>
      </c>
      <c r="J23" s="117">
        <f>SUM(J14:J22)</f>
        <v>672.29120999999998</v>
      </c>
      <c r="K23" s="46"/>
      <c r="L23" s="31">
        <v>185.4</v>
      </c>
    </row>
    <row r="24" spans="1:29" ht="15.75" thickBot="1">
      <c r="A24" s="35">
        <f>A6</f>
        <v>1</v>
      </c>
      <c r="B24" s="36">
        <f>B6</f>
        <v>1</v>
      </c>
      <c r="C24" s="130" t="s">
        <v>37</v>
      </c>
      <c r="D24" s="131"/>
      <c r="E24" s="37"/>
      <c r="F24" s="38">
        <f>F13+F23</f>
        <v>1275</v>
      </c>
      <c r="G24" s="38">
        <f t="shared" ref="G24:J24" si="2">G13+G23</f>
        <v>50.917400000000001</v>
      </c>
      <c r="H24" s="38">
        <f t="shared" si="2"/>
        <v>42.1858</v>
      </c>
      <c r="I24" s="38">
        <f t="shared" si="2"/>
        <v>142.44725999999997</v>
      </c>
      <c r="J24" s="118">
        <f t="shared" si="2"/>
        <v>1157.8012100000001</v>
      </c>
      <c r="K24" s="38"/>
      <c r="L24" s="38">
        <f t="shared" ref="L24" si="3">L13+L23</f>
        <v>309</v>
      </c>
    </row>
    <row r="25" spans="1:29" ht="45">
      <c r="A25" s="39">
        <v>1</v>
      </c>
      <c r="B25" s="20">
        <v>2</v>
      </c>
      <c r="C25" s="15" t="s">
        <v>23</v>
      </c>
      <c r="D25" s="16" t="s">
        <v>24</v>
      </c>
      <c r="E25" s="103" t="s">
        <v>174</v>
      </c>
      <c r="F25" s="104">
        <v>200</v>
      </c>
      <c r="G25" s="105">
        <v>5.6989999999999998</v>
      </c>
      <c r="H25" s="105">
        <v>8.8879999999999999</v>
      </c>
      <c r="I25" s="105">
        <v>26.850999999999999</v>
      </c>
      <c r="J25" s="105">
        <v>210.26999999999998</v>
      </c>
      <c r="K25" s="106" t="s">
        <v>175</v>
      </c>
      <c r="L25" s="18"/>
      <c r="V25" s="100"/>
      <c r="W25" s="100"/>
      <c r="X25" s="100"/>
      <c r="Y25" s="100"/>
      <c r="Z25" s="100"/>
      <c r="AA25" s="100"/>
      <c r="AB25" s="100"/>
      <c r="AC25" s="100"/>
    </row>
    <row r="26" spans="1:29" ht="15.75">
      <c r="A26" s="39"/>
      <c r="B26" s="20"/>
      <c r="C26" s="21"/>
      <c r="D26" s="25" t="s">
        <v>25</v>
      </c>
      <c r="E26" s="107" t="s">
        <v>176</v>
      </c>
      <c r="F26" s="108">
        <v>200</v>
      </c>
      <c r="G26" s="109">
        <v>0.2</v>
      </c>
      <c r="H26" s="109">
        <v>5.0999999999999997E-2</v>
      </c>
      <c r="I26" s="109">
        <v>8.0530000000000008</v>
      </c>
      <c r="J26" s="109">
        <v>33.438000000000002</v>
      </c>
      <c r="K26" s="110" t="s">
        <v>61</v>
      </c>
      <c r="L26" s="24"/>
      <c r="V26" s="100"/>
      <c r="W26" s="100"/>
      <c r="X26" s="100"/>
      <c r="Y26" s="100"/>
      <c r="Z26" s="100"/>
      <c r="AA26" s="100"/>
      <c r="AB26" s="100"/>
      <c r="AC26" s="100"/>
    </row>
    <row r="27" spans="1:29" ht="15.75">
      <c r="A27" s="39"/>
      <c r="B27" s="20"/>
      <c r="C27" s="21"/>
      <c r="D27" s="25" t="s">
        <v>50</v>
      </c>
      <c r="E27" s="107" t="s">
        <v>177</v>
      </c>
      <c r="F27" s="104">
        <v>10</v>
      </c>
      <c r="G27" s="105">
        <v>0.08</v>
      </c>
      <c r="H27" s="105">
        <v>7.25</v>
      </c>
      <c r="I27" s="105">
        <v>0.13</v>
      </c>
      <c r="J27" s="105">
        <v>66.099999999999994</v>
      </c>
      <c r="K27" s="106" t="s">
        <v>72</v>
      </c>
      <c r="L27" s="24"/>
      <c r="V27" s="100"/>
      <c r="W27" s="100"/>
      <c r="X27" s="100"/>
      <c r="Y27" s="100"/>
      <c r="Z27" s="100"/>
      <c r="AA27" s="100"/>
      <c r="AB27" s="100"/>
      <c r="AC27" s="100"/>
    </row>
    <row r="28" spans="1:29" ht="15.75">
      <c r="A28" s="39"/>
      <c r="B28" s="20"/>
      <c r="C28" s="21"/>
      <c r="D28" s="25" t="s">
        <v>59</v>
      </c>
      <c r="E28" s="107" t="s">
        <v>48</v>
      </c>
      <c r="F28" s="111">
        <v>50</v>
      </c>
      <c r="G28" s="109">
        <f>7.6*F28/100</f>
        <v>3.8</v>
      </c>
      <c r="H28" s="109">
        <f>0.8*F28/100</f>
        <v>0.4</v>
      </c>
      <c r="I28" s="109">
        <f>49.2*F28/100</f>
        <v>24.6</v>
      </c>
      <c r="J28" s="109">
        <f>234*F28/100</f>
        <v>117</v>
      </c>
      <c r="K28" s="110" t="s">
        <v>54</v>
      </c>
      <c r="L28" s="24"/>
      <c r="V28" s="100"/>
      <c r="W28" s="100"/>
      <c r="X28" s="100"/>
      <c r="Y28" s="100"/>
      <c r="Z28" s="100"/>
      <c r="AA28" s="100"/>
      <c r="AB28" s="100"/>
      <c r="AC28" s="100"/>
    </row>
    <row r="29" spans="1:29" ht="15.75">
      <c r="A29" s="39"/>
      <c r="B29" s="20"/>
      <c r="C29" s="21"/>
      <c r="D29" s="56" t="s">
        <v>60</v>
      </c>
      <c r="E29" s="107" t="s">
        <v>178</v>
      </c>
      <c r="F29" s="111">
        <v>40</v>
      </c>
      <c r="G29" s="109">
        <v>0.55000000000000004</v>
      </c>
      <c r="H29" s="109">
        <v>1.9</v>
      </c>
      <c r="I29" s="109">
        <v>18.600000000000001</v>
      </c>
      <c r="J29" s="109">
        <v>91.5</v>
      </c>
      <c r="K29" s="110" t="s">
        <v>62</v>
      </c>
      <c r="L29" s="24"/>
      <c r="V29" s="100"/>
      <c r="W29" s="100"/>
      <c r="X29" s="100"/>
      <c r="Y29" s="100"/>
      <c r="Z29" s="100"/>
      <c r="AA29" s="100"/>
      <c r="AB29" s="100"/>
      <c r="AC29" s="100"/>
    </row>
    <row r="30" spans="1:29" ht="15">
      <c r="A30" s="39"/>
      <c r="B30" s="20"/>
      <c r="C30" s="21"/>
      <c r="D30" s="22"/>
      <c r="E30" s="23"/>
      <c r="F30" s="24"/>
      <c r="G30" s="24"/>
      <c r="H30" s="24"/>
      <c r="I30" s="24"/>
      <c r="J30" s="123"/>
      <c r="K30" s="45"/>
      <c r="L30" s="24"/>
      <c r="V30" s="100"/>
      <c r="W30" s="100"/>
      <c r="X30" s="100"/>
      <c r="Y30" s="100"/>
      <c r="Z30" s="100"/>
      <c r="AA30" s="100"/>
      <c r="AB30" s="100"/>
      <c r="AC30" s="100"/>
    </row>
    <row r="31" spans="1:29" ht="15">
      <c r="A31" s="40"/>
      <c r="B31" s="27"/>
      <c r="C31" s="28"/>
      <c r="D31" s="29" t="s">
        <v>28</v>
      </c>
      <c r="E31" s="30"/>
      <c r="F31" s="31">
        <f>SUM(F25:F30)</f>
        <v>500</v>
      </c>
      <c r="G31" s="31">
        <f>SUM(G25:G30)</f>
        <v>10.329000000000001</v>
      </c>
      <c r="H31" s="31">
        <f>SUM(H25:H30)</f>
        <v>18.488999999999997</v>
      </c>
      <c r="I31" s="31">
        <f>SUM(I25:I30)</f>
        <v>78.234000000000009</v>
      </c>
      <c r="J31" s="117">
        <f>SUM(J25:J30)</f>
        <v>518.30799999999999</v>
      </c>
      <c r="K31" s="46"/>
      <c r="L31" s="31">
        <v>123.6</v>
      </c>
      <c r="V31" s="100"/>
      <c r="W31" s="100"/>
      <c r="X31" s="100"/>
      <c r="Y31" s="100"/>
      <c r="Z31" s="100"/>
      <c r="AA31" s="100"/>
      <c r="AB31" s="100"/>
      <c r="AC31" s="100"/>
    </row>
    <row r="32" spans="1:29" ht="14.25" customHeight="1">
      <c r="A32" s="33">
        <f>A25</f>
        <v>1</v>
      </c>
      <c r="B32" s="33">
        <f>B25</f>
        <v>2</v>
      </c>
      <c r="C32" s="34" t="s">
        <v>29</v>
      </c>
      <c r="D32" s="25" t="s">
        <v>30</v>
      </c>
      <c r="E32" s="23" t="s">
        <v>94</v>
      </c>
      <c r="F32" s="60">
        <v>90</v>
      </c>
      <c r="G32" s="61">
        <v>1.08</v>
      </c>
      <c r="H32" s="61">
        <v>4.59</v>
      </c>
      <c r="I32" s="61">
        <v>4.95</v>
      </c>
      <c r="J32" s="62">
        <v>65.7</v>
      </c>
      <c r="K32" s="65" t="s">
        <v>99</v>
      </c>
      <c r="L32" s="24"/>
      <c r="V32" s="100"/>
      <c r="W32" s="101"/>
      <c r="X32" s="102"/>
      <c r="Y32" s="102"/>
      <c r="Z32" s="102"/>
      <c r="AA32" s="102"/>
      <c r="AB32" s="102"/>
      <c r="AC32" s="102"/>
    </row>
    <row r="33" spans="1:29" ht="15">
      <c r="A33" s="39"/>
      <c r="B33" s="20"/>
      <c r="C33" s="21"/>
      <c r="D33" s="25" t="s">
        <v>31</v>
      </c>
      <c r="E33" s="23" t="s">
        <v>121</v>
      </c>
      <c r="F33" s="67">
        <v>200</v>
      </c>
      <c r="G33" s="68">
        <v>4.2454999999999998</v>
      </c>
      <c r="H33" s="68">
        <v>6.884100000000001</v>
      </c>
      <c r="I33" s="68">
        <v>8.322000000000001</v>
      </c>
      <c r="J33" s="68">
        <v>112.1867</v>
      </c>
      <c r="K33" s="67" t="s">
        <v>124</v>
      </c>
      <c r="L33" s="24"/>
      <c r="V33" s="100"/>
      <c r="W33" s="100"/>
      <c r="X33" s="100"/>
      <c r="Y33" s="100"/>
      <c r="Z33" s="100"/>
      <c r="AA33" s="100"/>
      <c r="AB33" s="100"/>
      <c r="AC33" s="100"/>
    </row>
    <row r="34" spans="1:29" ht="15">
      <c r="A34" s="39"/>
      <c r="B34" s="20"/>
      <c r="C34" s="21"/>
      <c r="D34" s="25" t="s">
        <v>32</v>
      </c>
      <c r="E34" s="23" t="s">
        <v>105</v>
      </c>
      <c r="F34" s="69">
        <v>100</v>
      </c>
      <c r="G34" s="68">
        <v>15.57</v>
      </c>
      <c r="H34" s="68">
        <v>6.87</v>
      </c>
      <c r="I34" s="68">
        <v>8.0399999999999991</v>
      </c>
      <c r="J34" s="68">
        <v>156.94999999999999</v>
      </c>
      <c r="K34" s="67" t="s">
        <v>109</v>
      </c>
      <c r="L34" s="24"/>
      <c r="V34" s="100"/>
      <c r="W34" s="100"/>
      <c r="X34" s="100"/>
      <c r="Y34" s="100"/>
      <c r="Z34" s="100"/>
      <c r="AA34" s="100"/>
      <c r="AB34" s="100"/>
      <c r="AC34" s="100"/>
    </row>
    <row r="35" spans="1:29" ht="15">
      <c r="A35" s="39"/>
      <c r="B35" s="20"/>
      <c r="C35" s="21"/>
      <c r="D35" s="25" t="s">
        <v>33</v>
      </c>
      <c r="E35" s="23" t="s">
        <v>106</v>
      </c>
      <c r="F35" s="69">
        <v>150</v>
      </c>
      <c r="G35" s="68">
        <v>3.0674999999999999</v>
      </c>
      <c r="H35" s="68">
        <v>5.73</v>
      </c>
      <c r="I35" s="68">
        <v>20.100000000000001</v>
      </c>
      <c r="J35" s="68">
        <v>144.285</v>
      </c>
      <c r="K35" s="67" t="s">
        <v>110</v>
      </c>
      <c r="L35" s="24"/>
      <c r="V35" s="100"/>
      <c r="W35" s="100"/>
      <c r="X35" s="100"/>
      <c r="Y35" s="100"/>
      <c r="Z35" s="100"/>
      <c r="AA35" s="100"/>
      <c r="AB35" s="100"/>
      <c r="AC35" s="100"/>
    </row>
    <row r="36" spans="1:29" ht="15">
      <c r="A36" s="39"/>
      <c r="B36" s="20"/>
      <c r="C36" s="21"/>
      <c r="D36" s="25" t="s">
        <v>34</v>
      </c>
      <c r="E36" s="23" t="s">
        <v>107</v>
      </c>
      <c r="F36" s="69">
        <v>180</v>
      </c>
      <c r="G36" s="68">
        <v>0.17100000000000001</v>
      </c>
      <c r="H36" s="68">
        <v>6.3E-2</v>
      </c>
      <c r="I36" s="68">
        <v>6.9186599999999991</v>
      </c>
      <c r="J36" s="68">
        <v>28.916009999999996</v>
      </c>
      <c r="K36" s="67" t="s">
        <v>111</v>
      </c>
      <c r="L36" s="24"/>
      <c r="V36" s="100"/>
      <c r="W36" s="100"/>
      <c r="X36" s="100"/>
      <c r="Y36" s="100"/>
      <c r="Z36" s="100"/>
      <c r="AA36" s="100"/>
      <c r="AB36" s="100"/>
      <c r="AC36" s="100"/>
    </row>
    <row r="37" spans="1:29" ht="15">
      <c r="A37" s="39"/>
      <c r="B37" s="20"/>
      <c r="C37" s="21"/>
      <c r="D37" s="25" t="s">
        <v>35</v>
      </c>
      <c r="E37" s="23" t="s">
        <v>48</v>
      </c>
      <c r="F37" s="69">
        <v>50</v>
      </c>
      <c r="G37" s="68">
        <v>3.8</v>
      </c>
      <c r="H37" s="68">
        <v>0.4</v>
      </c>
      <c r="I37" s="68">
        <v>24.6</v>
      </c>
      <c r="J37" s="68">
        <v>117</v>
      </c>
      <c r="K37" s="67" t="s">
        <v>54</v>
      </c>
      <c r="L37" s="24"/>
      <c r="V37" s="100"/>
      <c r="W37" s="100"/>
      <c r="X37" s="100"/>
      <c r="Y37" s="100"/>
      <c r="Z37" s="100"/>
      <c r="AA37" s="100"/>
      <c r="AB37" s="100"/>
      <c r="AC37" s="100"/>
    </row>
    <row r="38" spans="1:29" ht="15">
      <c r="A38" s="39"/>
      <c r="B38" s="20"/>
      <c r="C38" s="21"/>
      <c r="D38" s="25" t="s">
        <v>36</v>
      </c>
      <c r="E38" s="23" t="s">
        <v>98</v>
      </c>
      <c r="F38" s="69">
        <v>50</v>
      </c>
      <c r="G38" s="68">
        <v>4</v>
      </c>
      <c r="H38" s="68">
        <v>0.75</v>
      </c>
      <c r="I38" s="68">
        <v>20.05</v>
      </c>
      <c r="J38" s="68">
        <v>103</v>
      </c>
      <c r="K38" s="67" t="s">
        <v>103</v>
      </c>
      <c r="L38" s="24"/>
    </row>
    <row r="39" spans="1:29" ht="15">
      <c r="A39" s="39"/>
      <c r="B39" s="20"/>
      <c r="C39" s="21"/>
      <c r="D39" s="22"/>
      <c r="E39" s="23"/>
      <c r="F39" s="24"/>
      <c r="G39" s="24"/>
      <c r="H39" s="24"/>
      <c r="I39" s="24"/>
      <c r="J39" s="123"/>
      <c r="K39" s="45"/>
      <c r="L39" s="24"/>
    </row>
    <row r="40" spans="1:29" ht="15">
      <c r="A40" s="39"/>
      <c r="B40" s="20"/>
      <c r="C40" s="21"/>
      <c r="D40" s="22"/>
      <c r="E40" s="23"/>
      <c r="F40" s="24"/>
      <c r="G40" s="24"/>
      <c r="H40" s="24"/>
      <c r="I40" s="24"/>
      <c r="J40" s="123"/>
      <c r="K40" s="45"/>
      <c r="L40" s="24"/>
    </row>
    <row r="41" spans="1:29" ht="15">
      <c r="A41" s="40"/>
      <c r="B41" s="27"/>
      <c r="C41" s="28"/>
      <c r="D41" s="29" t="s">
        <v>28</v>
      </c>
      <c r="E41" s="30"/>
      <c r="F41" s="31">
        <f>SUM(F32:F40)</f>
        <v>820</v>
      </c>
      <c r="G41" s="31">
        <f t="shared" ref="G41" si="4">SUM(G32:G40)</f>
        <v>31.933999999999997</v>
      </c>
      <c r="H41" s="31">
        <f t="shared" ref="H41" si="5">SUM(H32:H40)</f>
        <v>25.287099999999999</v>
      </c>
      <c r="I41" s="31">
        <f t="shared" ref="I41" si="6">SUM(I32:I40)</f>
        <v>92.980660000000015</v>
      </c>
      <c r="J41" s="117">
        <f t="shared" ref="J41" si="7">SUM(J32:J40)</f>
        <v>728.03771000000006</v>
      </c>
      <c r="K41" s="46"/>
      <c r="L41" s="31">
        <v>185.4</v>
      </c>
    </row>
    <row r="42" spans="1:29" ht="15.75" customHeight="1" thickBot="1">
      <c r="A42" s="41">
        <f>A25</f>
        <v>1</v>
      </c>
      <c r="B42" s="41">
        <f>B25</f>
        <v>2</v>
      </c>
      <c r="C42" s="130" t="s">
        <v>37</v>
      </c>
      <c r="D42" s="131"/>
      <c r="E42" s="37"/>
      <c r="F42" s="70">
        <f>F31+F41</f>
        <v>1320</v>
      </c>
      <c r="G42" s="70">
        <f t="shared" ref="G42" si="8">G31+G41</f>
        <v>42.262999999999998</v>
      </c>
      <c r="H42" s="70">
        <f t="shared" ref="H42" si="9">H31+H41</f>
        <v>43.7761</v>
      </c>
      <c r="I42" s="70">
        <f t="shared" ref="I42" si="10">I31+I41</f>
        <v>171.21466000000004</v>
      </c>
      <c r="J42" s="120">
        <f t="shared" ref="J42:L42" si="11">J31+J41</f>
        <v>1246.3457100000001</v>
      </c>
      <c r="K42" s="70"/>
      <c r="L42" s="38">
        <f t="shared" si="11"/>
        <v>309</v>
      </c>
    </row>
    <row r="43" spans="1:29" ht="15">
      <c r="A43" s="13">
        <v>1</v>
      </c>
      <c r="B43" s="14">
        <v>3</v>
      </c>
      <c r="C43" s="15" t="s">
        <v>23</v>
      </c>
      <c r="D43" s="16" t="s">
        <v>24</v>
      </c>
      <c r="E43" s="85" t="s">
        <v>156</v>
      </c>
      <c r="F43" s="90">
        <v>200</v>
      </c>
      <c r="G43" s="90">
        <v>8.2100000000000009</v>
      </c>
      <c r="H43" s="90">
        <v>11.47</v>
      </c>
      <c r="I43" s="90">
        <v>30.67</v>
      </c>
      <c r="J43" s="126">
        <v>258.83</v>
      </c>
      <c r="K43" s="90" t="s">
        <v>157</v>
      </c>
      <c r="L43" s="88"/>
    </row>
    <row r="44" spans="1:29" ht="15">
      <c r="A44" s="19"/>
      <c r="B44" s="20"/>
      <c r="C44" s="21"/>
      <c r="D44" s="25" t="s">
        <v>58</v>
      </c>
      <c r="E44" s="86" t="s">
        <v>76</v>
      </c>
      <c r="F44" s="71">
        <v>180</v>
      </c>
      <c r="G44" s="72">
        <v>1.8359999999999999</v>
      </c>
      <c r="H44" s="72">
        <v>1.3650000000000002</v>
      </c>
      <c r="I44" s="72">
        <v>9.4070999999999998</v>
      </c>
      <c r="J44" s="72">
        <v>57.634</v>
      </c>
      <c r="K44" s="71" t="s">
        <v>79</v>
      </c>
      <c r="L44" s="89"/>
    </row>
    <row r="45" spans="1:29" ht="15">
      <c r="A45" s="19"/>
      <c r="B45" s="20"/>
      <c r="C45" s="21"/>
      <c r="D45" s="25" t="s">
        <v>59</v>
      </c>
      <c r="E45" s="86" t="s">
        <v>48</v>
      </c>
      <c r="F45" s="90">
        <v>45</v>
      </c>
      <c r="G45" s="90">
        <v>3.42</v>
      </c>
      <c r="H45" s="90">
        <v>0.36</v>
      </c>
      <c r="I45" s="90">
        <v>22.14</v>
      </c>
      <c r="J45" s="126">
        <v>105.3</v>
      </c>
      <c r="K45" s="90" t="s">
        <v>54</v>
      </c>
      <c r="L45" s="89"/>
    </row>
    <row r="46" spans="1:29" ht="15">
      <c r="A46" s="19"/>
      <c r="B46" s="20"/>
      <c r="C46" s="21"/>
      <c r="D46" s="25" t="s">
        <v>63</v>
      </c>
      <c r="E46" s="87" t="s">
        <v>65</v>
      </c>
      <c r="F46" s="71">
        <v>100</v>
      </c>
      <c r="G46" s="72">
        <v>0.4</v>
      </c>
      <c r="H46" s="72">
        <v>0.4</v>
      </c>
      <c r="I46" s="72">
        <v>9.8000000000000007</v>
      </c>
      <c r="J46" s="72">
        <v>44.4</v>
      </c>
      <c r="K46" s="71" t="s">
        <v>55</v>
      </c>
      <c r="L46" s="89"/>
    </row>
    <row r="47" spans="1:29" ht="15">
      <c r="A47" s="19"/>
      <c r="B47" s="20"/>
      <c r="C47" s="21"/>
      <c r="D47" s="22"/>
      <c r="E47" s="23"/>
      <c r="F47" s="24"/>
      <c r="G47" s="24"/>
      <c r="H47" s="24"/>
      <c r="I47" s="24"/>
      <c r="J47" s="123"/>
      <c r="K47" s="45"/>
      <c r="L47" s="24"/>
    </row>
    <row r="48" spans="1:29" ht="15">
      <c r="A48" s="19"/>
      <c r="B48" s="20"/>
      <c r="C48" s="21"/>
      <c r="D48" s="22"/>
      <c r="E48" s="23"/>
      <c r="F48" s="24"/>
      <c r="G48" s="24"/>
      <c r="H48" s="24"/>
      <c r="I48" s="24"/>
      <c r="J48" s="123"/>
      <c r="K48" s="45"/>
      <c r="L48" s="24"/>
    </row>
    <row r="49" spans="1:12" ht="15.75" thickBot="1">
      <c r="A49" s="26"/>
      <c r="B49" s="27"/>
      <c r="C49" s="28"/>
      <c r="D49" s="29" t="s">
        <v>28</v>
      </c>
      <c r="E49" s="30"/>
      <c r="F49" s="31">
        <f>SUM(F43:F48)</f>
        <v>525</v>
      </c>
      <c r="G49" s="31">
        <f>SUM(G43:G48)</f>
        <v>13.866000000000001</v>
      </c>
      <c r="H49" s="31">
        <f>SUM(H43:H48)</f>
        <v>13.595000000000001</v>
      </c>
      <c r="I49" s="31">
        <f>SUM(I43:I48)</f>
        <v>72.017099999999999</v>
      </c>
      <c r="J49" s="117">
        <f>SUM(J43:J48)</f>
        <v>466.16399999999999</v>
      </c>
      <c r="K49" s="46"/>
      <c r="L49" s="31">
        <v>123.6</v>
      </c>
    </row>
    <row r="50" spans="1:12" ht="15.75" thickBot="1">
      <c r="A50" s="32">
        <f>A43</f>
        <v>1</v>
      </c>
      <c r="B50" s="33">
        <f>B43</f>
        <v>3</v>
      </c>
      <c r="C50" s="34" t="s">
        <v>29</v>
      </c>
      <c r="D50" s="25" t="s">
        <v>30</v>
      </c>
      <c r="E50" s="23" t="s">
        <v>158</v>
      </c>
      <c r="F50" s="83">
        <v>90</v>
      </c>
      <c r="G50" s="84">
        <v>1.59</v>
      </c>
      <c r="H50" s="84">
        <v>4.9800000000000004</v>
      </c>
      <c r="I50" s="84">
        <v>8.85</v>
      </c>
      <c r="J50" s="127">
        <v>86.53</v>
      </c>
      <c r="K50" s="84" t="s">
        <v>159</v>
      </c>
      <c r="L50" s="24"/>
    </row>
    <row r="51" spans="1:12" ht="15">
      <c r="A51" s="19"/>
      <c r="B51" s="20"/>
      <c r="C51" s="21"/>
      <c r="D51" s="25" t="s">
        <v>31</v>
      </c>
      <c r="E51" s="23" t="s">
        <v>113</v>
      </c>
      <c r="F51" s="67">
        <v>200</v>
      </c>
      <c r="G51" s="68">
        <v>7.3024000000000004</v>
      </c>
      <c r="H51" s="68">
        <v>7.1767999999999992</v>
      </c>
      <c r="I51" s="68">
        <v>10.2636</v>
      </c>
      <c r="J51" s="68">
        <v>134.19119999999998</v>
      </c>
      <c r="K51" s="67" t="s">
        <v>117</v>
      </c>
      <c r="L51" s="24"/>
    </row>
    <row r="52" spans="1:12" ht="15">
      <c r="A52" s="19"/>
      <c r="B52" s="20"/>
      <c r="C52" s="21"/>
      <c r="D52" s="25" t="s">
        <v>32</v>
      </c>
      <c r="E52" s="23" t="s">
        <v>114</v>
      </c>
      <c r="F52" s="67">
        <v>150</v>
      </c>
      <c r="G52" s="68">
        <v>9.1999999999999993</v>
      </c>
      <c r="H52" s="68">
        <v>6.15</v>
      </c>
      <c r="I52" s="68">
        <v>18.600000000000001</v>
      </c>
      <c r="J52" s="68">
        <v>167.25</v>
      </c>
      <c r="K52" s="67" t="s">
        <v>118</v>
      </c>
      <c r="L52" s="24"/>
    </row>
    <row r="53" spans="1:12" ht="15">
      <c r="A53" s="19"/>
      <c r="B53" s="20"/>
      <c r="C53" s="21"/>
      <c r="D53" s="25" t="s">
        <v>33</v>
      </c>
      <c r="E53" s="23"/>
      <c r="F53" s="67"/>
      <c r="G53" s="68"/>
      <c r="H53" s="68"/>
      <c r="I53" s="68"/>
      <c r="J53" s="68"/>
      <c r="K53" s="67"/>
      <c r="L53" s="24"/>
    </row>
    <row r="54" spans="1:12" ht="15">
      <c r="A54" s="19"/>
      <c r="B54" s="20"/>
      <c r="C54" s="21"/>
      <c r="D54" s="25" t="s">
        <v>34</v>
      </c>
      <c r="E54" s="23" t="s">
        <v>115</v>
      </c>
      <c r="F54" s="67">
        <v>180</v>
      </c>
      <c r="G54" s="68">
        <v>0.57600000000000007</v>
      </c>
      <c r="H54" s="68">
        <v>0.21599999999999997</v>
      </c>
      <c r="I54" s="68">
        <v>13.632659999999998</v>
      </c>
      <c r="J54" s="68">
        <v>58.832009999999997</v>
      </c>
      <c r="K54" s="67" t="s">
        <v>119</v>
      </c>
      <c r="L54" s="24"/>
    </row>
    <row r="55" spans="1:12" ht="15">
      <c r="A55" s="19"/>
      <c r="B55" s="20"/>
      <c r="C55" s="21"/>
      <c r="D55" s="25" t="s">
        <v>35</v>
      </c>
      <c r="E55" s="23" t="s">
        <v>48</v>
      </c>
      <c r="F55" s="67">
        <v>55</v>
      </c>
      <c r="G55" s="68">
        <v>4.18</v>
      </c>
      <c r="H55" s="68">
        <v>0.44</v>
      </c>
      <c r="I55" s="68">
        <v>27.06</v>
      </c>
      <c r="J55" s="68">
        <v>128.69999999999999</v>
      </c>
      <c r="K55" s="67" t="s">
        <v>54</v>
      </c>
      <c r="L55" s="24"/>
    </row>
    <row r="56" spans="1:12" ht="15">
      <c r="A56" s="19"/>
      <c r="B56" s="20"/>
      <c r="C56" s="21"/>
      <c r="D56" s="25" t="s">
        <v>36</v>
      </c>
      <c r="E56" s="23" t="s">
        <v>98</v>
      </c>
      <c r="F56" s="67">
        <v>55</v>
      </c>
      <c r="G56" s="68">
        <v>4.4000000000000004</v>
      </c>
      <c r="H56" s="68">
        <v>0.82499999999999996</v>
      </c>
      <c r="I56" s="68">
        <v>22.055</v>
      </c>
      <c r="J56" s="68">
        <v>113.3</v>
      </c>
      <c r="K56" s="67" t="s">
        <v>103</v>
      </c>
      <c r="L56" s="24"/>
    </row>
    <row r="57" spans="1:12" ht="15">
      <c r="A57" s="19"/>
      <c r="B57" s="20"/>
      <c r="C57" s="21"/>
      <c r="D57" s="22" t="s">
        <v>43</v>
      </c>
      <c r="E57" s="23"/>
      <c r="F57" s="24"/>
      <c r="G57" s="24"/>
      <c r="H57" s="24"/>
      <c r="I57" s="24"/>
      <c r="J57" s="123"/>
      <c r="K57" s="45"/>
      <c r="L57" s="24"/>
    </row>
    <row r="58" spans="1:12" ht="15">
      <c r="A58" s="19"/>
      <c r="B58" s="20"/>
      <c r="C58" s="21"/>
      <c r="D58" s="22"/>
      <c r="E58" s="23"/>
      <c r="F58" s="24"/>
      <c r="G58" s="24"/>
      <c r="H58" s="24"/>
      <c r="I58" s="24"/>
      <c r="J58" s="123"/>
      <c r="K58" s="45"/>
      <c r="L58" s="24"/>
    </row>
    <row r="59" spans="1:12" ht="15">
      <c r="A59" s="26"/>
      <c r="B59" s="27"/>
      <c r="C59" s="28"/>
      <c r="D59" s="29" t="s">
        <v>28</v>
      </c>
      <c r="E59" s="30"/>
      <c r="F59" s="31">
        <f>SUM(F50:F58)</f>
        <v>730</v>
      </c>
      <c r="G59" s="31">
        <f t="shared" ref="G59" si="12">SUM(G50:G58)</f>
        <v>27.248399999999997</v>
      </c>
      <c r="H59" s="31">
        <f t="shared" ref="H59" si="13">SUM(H50:H58)</f>
        <v>19.787800000000004</v>
      </c>
      <c r="I59" s="31">
        <f t="shared" ref="I59" si="14">SUM(I50:I58)</f>
        <v>100.46126000000001</v>
      </c>
      <c r="J59" s="117">
        <f t="shared" ref="J59" si="15">SUM(J50:J58)</f>
        <v>688.80320999999981</v>
      </c>
      <c r="K59" s="46"/>
      <c r="L59" s="31">
        <v>185.4</v>
      </c>
    </row>
    <row r="60" spans="1:12" ht="15.75" customHeight="1" thickBot="1">
      <c r="A60" s="35">
        <f>A43</f>
        <v>1</v>
      </c>
      <c r="B60" s="36">
        <f>B43</f>
        <v>3</v>
      </c>
      <c r="C60" s="130" t="s">
        <v>37</v>
      </c>
      <c r="D60" s="131"/>
      <c r="E60" s="37"/>
      <c r="F60" s="70">
        <f>F49+F59</f>
        <v>1255</v>
      </c>
      <c r="G60" s="70">
        <f t="shared" ref="G60" si="16">G49+G59</f>
        <v>41.114399999999996</v>
      </c>
      <c r="H60" s="70">
        <f t="shared" ref="H60" si="17">H49+H59</f>
        <v>33.382800000000003</v>
      </c>
      <c r="I60" s="70">
        <f t="shared" ref="I60" si="18">I49+I59</f>
        <v>172.47836000000001</v>
      </c>
      <c r="J60" s="120">
        <f t="shared" ref="J60:L60" si="19">J49+J59</f>
        <v>1154.9672099999998</v>
      </c>
      <c r="K60" s="70"/>
      <c r="L60" s="38">
        <f t="shared" si="19"/>
        <v>309</v>
      </c>
    </row>
    <row r="61" spans="1:12" ht="15">
      <c r="A61" s="13">
        <v>1</v>
      </c>
      <c r="B61" s="14">
        <v>4</v>
      </c>
      <c r="C61" s="15" t="s">
        <v>23</v>
      </c>
      <c r="D61" s="16" t="s">
        <v>68</v>
      </c>
      <c r="E61" s="50" t="s">
        <v>69</v>
      </c>
      <c r="F61" s="71">
        <v>150</v>
      </c>
      <c r="G61" s="72">
        <v>15.02</v>
      </c>
      <c r="H61" s="72">
        <v>18.489999999999998</v>
      </c>
      <c r="I61" s="72">
        <v>3</v>
      </c>
      <c r="J61" s="72">
        <v>238.54</v>
      </c>
      <c r="K61" s="71" t="s">
        <v>71</v>
      </c>
      <c r="L61" s="18"/>
    </row>
    <row r="62" spans="1:12" ht="15">
      <c r="A62" s="19"/>
      <c r="B62" s="20"/>
      <c r="C62" s="21"/>
      <c r="D62" s="25" t="s">
        <v>50</v>
      </c>
      <c r="E62" s="51" t="s">
        <v>70</v>
      </c>
      <c r="F62" s="71">
        <v>10</v>
      </c>
      <c r="G62" s="72">
        <v>0.08</v>
      </c>
      <c r="H62" s="72">
        <v>7.25</v>
      </c>
      <c r="I62" s="72">
        <v>0.13</v>
      </c>
      <c r="J62" s="72">
        <v>66.099999999999994</v>
      </c>
      <c r="K62" s="71" t="s">
        <v>72</v>
      </c>
      <c r="L62" s="24"/>
    </row>
    <row r="63" spans="1:12" ht="15">
      <c r="A63" s="19"/>
      <c r="B63" s="20"/>
      <c r="C63" s="21"/>
      <c r="D63" s="25" t="s">
        <v>58</v>
      </c>
      <c r="E63" s="51" t="s">
        <v>38</v>
      </c>
      <c r="F63" s="71">
        <v>200</v>
      </c>
      <c r="G63" s="72">
        <v>0.2</v>
      </c>
      <c r="H63" s="72">
        <v>5.0999999999999997E-2</v>
      </c>
      <c r="I63" s="72">
        <v>8.0530000000000008</v>
      </c>
      <c r="J63" s="72">
        <v>33.438000000000002</v>
      </c>
      <c r="K63" s="71" t="s">
        <v>61</v>
      </c>
      <c r="L63" s="24"/>
    </row>
    <row r="64" spans="1:12" ht="15">
      <c r="A64" s="19"/>
      <c r="B64" s="20"/>
      <c r="C64" s="21"/>
      <c r="D64" s="25" t="s">
        <v>59</v>
      </c>
      <c r="E64" s="51" t="s">
        <v>48</v>
      </c>
      <c r="F64" s="71">
        <v>40</v>
      </c>
      <c r="G64" s="72">
        <v>3.04</v>
      </c>
      <c r="H64" s="72">
        <v>0.32</v>
      </c>
      <c r="I64" s="72">
        <v>19.68</v>
      </c>
      <c r="J64" s="72">
        <v>93.6</v>
      </c>
      <c r="K64" s="71" t="s">
        <v>54</v>
      </c>
      <c r="L64" s="24"/>
    </row>
    <row r="65" spans="1:12" ht="15">
      <c r="A65" s="19"/>
      <c r="B65" s="20"/>
      <c r="C65" s="21"/>
      <c r="D65" s="25" t="s">
        <v>63</v>
      </c>
      <c r="E65" s="52" t="s">
        <v>65</v>
      </c>
      <c r="F65" s="71">
        <v>100</v>
      </c>
      <c r="G65" s="72">
        <v>0.4</v>
      </c>
      <c r="H65" s="72">
        <v>0.4</v>
      </c>
      <c r="I65" s="72">
        <v>9.8000000000000007</v>
      </c>
      <c r="J65" s="72">
        <v>44.4</v>
      </c>
      <c r="K65" s="71" t="s">
        <v>55</v>
      </c>
      <c r="L65" s="24"/>
    </row>
    <row r="66" spans="1:12" ht="15">
      <c r="A66" s="19"/>
      <c r="B66" s="20"/>
      <c r="C66" s="21"/>
      <c r="D66" s="22"/>
      <c r="E66" s="23"/>
      <c r="F66" s="24"/>
      <c r="G66" s="24"/>
      <c r="H66" s="24"/>
      <c r="I66" s="24"/>
      <c r="J66" s="123"/>
      <c r="K66" s="45"/>
      <c r="L66" s="24"/>
    </row>
    <row r="67" spans="1:12" ht="15">
      <c r="A67" s="19"/>
      <c r="B67" s="20"/>
      <c r="C67" s="21"/>
      <c r="D67" s="22"/>
      <c r="E67" s="23"/>
      <c r="F67" s="24"/>
      <c r="G67" s="24"/>
      <c r="H67" s="24"/>
      <c r="I67" s="24"/>
      <c r="J67" s="123"/>
      <c r="K67" s="45"/>
      <c r="L67" s="24"/>
    </row>
    <row r="68" spans="1:12" ht="15.75" thickBot="1">
      <c r="A68" s="26"/>
      <c r="B68" s="27"/>
      <c r="C68" s="28"/>
      <c r="D68" s="29" t="s">
        <v>28</v>
      </c>
      <c r="E68" s="30"/>
      <c r="F68" s="31">
        <f>SUM(F61:F67)</f>
        <v>500</v>
      </c>
      <c r="G68" s="31">
        <f t="shared" ref="G68" si="20">SUM(G61:G67)</f>
        <v>18.739999999999998</v>
      </c>
      <c r="H68" s="31">
        <f t="shared" ref="H68" si="21">SUM(H61:H67)</f>
        <v>26.510999999999996</v>
      </c>
      <c r="I68" s="31">
        <f t="shared" ref="I68" si="22">SUM(I61:I67)</f>
        <v>40.662999999999997</v>
      </c>
      <c r="J68" s="117">
        <f t="shared" ref="J68" si="23">SUM(J61:J67)</f>
        <v>476.07799999999997</v>
      </c>
      <c r="K68" s="46"/>
      <c r="L68" s="31">
        <v>123.6</v>
      </c>
    </row>
    <row r="69" spans="1:12" ht="15.75" thickBot="1">
      <c r="A69" s="32">
        <f>A61</f>
        <v>1</v>
      </c>
      <c r="B69" s="33">
        <f>B61</f>
        <v>4</v>
      </c>
      <c r="C69" s="34" t="s">
        <v>29</v>
      </c>
      <c r="D69" s="25" t="s">
        <v>30</v>
      </c>
      <c r="E69" s="23" t="s">
        <v>160</v>
      </c>
      <c r="F69" s="83">
        <v>90</v>
      </c>
      <c r="G69" s="84">
        <v>2.63</v>
      </c>
      <c r="H69" s="84">
        <v>6.62</v>
      </c>
      <c r="I69" s="84">
        <v>6.35</v>
      </c>
      <c r="J69" s="127">
        <v>95.43</v>
      </c>
      <c r="K69" s="84" t="s">
        <v>161</v>
      </c>
      <c r="L69" s="24"/>
    </row>
    <row r="70" spans="1:12" ht="15.75" thickBot="1">
      <c r="A70" s="19"/>
      <c r="B70" s="20"/>
      <c r="C70" s="21"/>
      <c r="D70" s="25" t="s">
        <v>31</v>
      </c>
      <c r="E70" s="23" t="s">
        <v>104</v>
      </c>
      <c r="F70" s="69">
        <v>200</v>
      </c>
      <c r="G70" s="68">
        <v>4.3354999999999997</v>
      </c>
      <c r="H70" s="68">
        <v>6.9201000000000006</v>
      </c>
      <c r="I70" s="68">
        <v>6.3779999999999992</v>
      </c>
      <c r="J70" s="68">
        <v>105.11269999999999</v>
      </c>
      <c r="K70" s="67" t="s">
        <v>108</v>
      </c>
      <c r="L70" s="24"/>
    </row>
    <row r="71" spans="1:12" ht="15.75" thickBot="1">
      <c r="A71" s="19"/>
      <c r="B71" s="20"/>
      <c r="C71" s="21"/>
      <c r="D71" s="25" t="s">
        <v>32</v>
      </c>
      <c r="E71" s="23" t="s">
        <v>162</v>
      </c>
      <c r="F71" s="83">
        <v>150</v>
      </c>
      <c r="G71" s="84">
        <v>15.62</v>
      </c>
      <c r="H71" s="84">
        <v>10.02</v>
      </c>
      <c r="I71" s="84">
        <v>15.97</v>
      </c>
      <c r="J71" s="127">
        <v>216.57</v>
      </c>
      <c r="K71" s="91" t="s">
        <v>163</v>
      </c>
      <c r="L71" s="24"/>
    </row>
    <row r="72" spans="1:12" ht="15">
      <c r="A72" s="19"/>
      <c r="B72" s="20"/>
      <c r="C72" s="21"/>
      <c r="D72" s="25" t="s">
        <v>33</v>
      </c>
      <c r="E72" s="23"/>
      <c r="F72" s="67"/>
      <c r="G72" s="68"/>
      <c r="H72" s="68"/>
      <c r="I72" s="68"/>
      <c r="J72" s="68"/>
      <c r="K72" s="67"/>
      <c r="L72" s="24"/>
    </row>
    <row r="73" spans="1:12" ht="15">
      <c r="A73" s="19"/>
      <c r="B73" s="20"/>
      <c r="C73" s="21"/>
      <c r="D73" s="25" t="s">
        <v>34</v>
      </c>
      <c r="E73" s="23" t="s">
        <v>122</v>
      </c>
      <c r="F73" s="67">
        <v>180</v>
      </c>
      <c r="G73" s="68">
        <v>0</v>
      </c>
      <c r="H73" s="68">
        <v>0</v>
      </c>
      <c r="I73" s="68">
        <v>17.087040000000002</v>
      </c>
      <c r="J73" s="68">
        <v>68.347440000000006</v>
      </c>
      <c r="K73" s="67" t="s">
        <v>125</v>
      </c>
      <c r="L73" s="24"/>
    </row>
    <row r="74" spans="1:12" ht="15">
      <c r="A74" s="19"/>
      <c r="B74" s="20"/>
      <c r="C74" s="21"/>
      <c r="D74" s="25" t="s">
        <v>35</v>
      </c>
      <c r="E74" s="23" t="s">
        <v>48</v>
      </c>
      <c r="F74" s="67">
        <v>55</v>
      </c>
      <c r="G74" s="68">
        <v>4.18</v>
      </c>
      <c r="H74" s="68">
        <v>0.44</v>
      </c>
      <c r="I74" s="68">
        <v>27.06</v>
      </c>
      <c r="J74" s="68">
        <v>128.69999999999999</v>
      </c>
      <c r="K74" s="67" t="s">
        <v>54</v>
      </c>
      <c r="L74" s="24"/>
    </row>
    <row r="75" spans="1:12" ht="15">
      <c r="A75" s="19"/>
      <c r="B75" s="20"/>
      <c r="C75" s="21"/>
      <c r="D75" s="25" t="s">
        <v>36</v>
      </c>
      <c r="E75" s="23" t="s">
        <v>98</v>
      </c>
      <c r="F75" s="67">
        <v>55</v>
      </c>
      <c r="G75" s="68">
        <v>4.4000000000000004</v>
      </c>
      <c r="H75" s="68">
        <v>0.82499999999999996</v>
      </c>
      <c r="I75" s="68">
        <v>22.055</v>
      </c>
      <c r="J75" s="68">
        <v>113.3</v>
      </c>
      <c r="K75" s="67" t="s">
        <v>103</v>
      </c>
      <c r="L75" s="24"/>
    </row>
    <row r="76" spans="1:12" ht="15">
      <c r="A76" s="19"/>
      <c r="B76" s="20"/>
      <c r="C76" s="21"/>
      <c r="D76" s="22"/>
      <c r="E76" s="23"/>
      <c r="F76" s="24"/>
      <c r="G76" s="24"/>
      <c r="H76" s="24"/>
      <c r="I76" s="24"/>
      <c r="J76" s="123"/>
      <c r="K76" s="45"/>
      <c r="L76" s="24"/>
    </row>
    <row r="77" spans="1:12" ht="15">
      <c r="A77" s="19"/>
      <c r="B77" s="20"/>
      <c r="C77" s="21"/>
      <c r="D77" s="22"/>
      <c r="E77" s="23"/>
      <c r="F77" s="24"/>
      <c r="G77" s="24"/>
      <c r="H77" s="24"/>
      <c r="I77" s="24"/>
      <c r="J77" s="123"/>
      <c r="K77" s="45"/>
      <c r="L77" s="24"/>
    </row>
    <row r="78" spans="1:12" ht="15">
      <c r="A78" s="26"/>
      <c r="B78" s="27"/>
      <c r="C78" s="28"/>
      <c r="D78" s="29" t="s">
        <v>28</v>
      </c>
      <c r="E78" s="30"/>
      <c r="F78" s="31">
        <f>SUM(F69:F77)</f>
        <v>730</v>
      </c>
      <c r="G78" s="31">
        <f t="shared" ref="G78" si="24">SUM(G69:G77)</f>
        <v>31.165500000000002</v>
      </c>
      <c r="H78" s="31">
        <f t="shared" ref="H78" si="25">SUM(H69:H77)</f>
        <v>24.825099999999999</v>
      </c>
      <c r="I78" s="31">
        <f t="shared" ref="I78" si="26">SUM(I69:I77)</f>
        <v>94.90003999999999</v>
      </c>
      <c r="J78" s="117">
        <f t="shared" ref="J78" si="27">SUM(J69:J77)</f>
        <v>727.46013999999991</v>
      </c>
      <c r="K78" s="46"/>
      <c r="L78" s="31">
        <v>185.4</v>
      </c>
    </row>
    <row r="79" spans="1:12" ht="15.75" customHeight="1" thickBot="1">
      <c r="A79" s="35">
        <f>A61</f>
        <v>1</v>
      </c>
      <c r="B79" s="36">
        <f>B61</f>
        <v>4</v>
      </c>
      <c r="C79" s="130" t="s">
        <v>37</v>
      </c>
      <c r="D79" s="131"/>
      <c r="E79" s="37"/>
      <c r="F79" s="38">
        <f>F68+F78</f>
        <v>1230</v>
      </c>
      <c r="G79" s="38">
        <f t="shared" ref="G79" si="28">G68+G78</f>
        <v>49.905500000000004</v>
      </c>
      <c r="H79" s="38">
        <f t="shared" ref="H79" si="29">H68+H78</f>
        <v>51.336099999999995</v>
      </c>
      <c r="I79" s="38">
        <f t="shared" ref="I79" si="30">I68+I78</f>
        <v>135.56304</v>
      </c>
      <c r="J79" s="118">
        <f t="shared" ref="J79:L79" si="31">J68+J78</f>
        <v>1203.5381399999999</v>
      </c>
      <c r="K79" s="38"/>
      <c r="L79" s="38">
        <f t="shared" si="31"/>
        <v>309</v>
      </c>
    </row>
    <row r="80" spans="1:12" ht="15.75" thickBot="1">
      <c r="A80" s="13">
        <v>1</v>
      </c>
      <c r="B80" s="14">
        <v>5</v>
      </c>
      <c r="C80" s="15" t="s">
        <v>23</v>
      </c>
      <c r="D80" s="16" t="s">
        <v>68</v>
      </c>
      <c r="E80" s="50" t="s">
        <v>75</v>
      </c>
      <c r="F80" s="83">
        <v>200</v>
      </c>
      <c r="G80" s="84">
        <v>4.6900000000000004</v>
      </c>
      <c r="H80" s="84">
        <v>8.81</v>
      </c>
      <c r="I80" s="84">
        <v>27.59</v>
      </c>
      <c r="J80" s="127">
        <v>208.43</v>
      </c>
      <c r="K80" s="84" t="s">
        <v>78</v>
      </c>
      <c r="L80" s="18"/>
    </row>
    <row r="81" spans="1:28" ht="16.5" thickBot="1">
      <c r="A81" s="19"/>
      <c r="B81" s="20"/>
      <c r="C81" s="21"/>
      <c r="D81" s="56" t="s">
        <v>60</v>
      </c>
      <c r="E81" s="107" t="s">
        <v>178</v>
      </c>
      <c r="F81" s="111">
        <v>40</v>
      </c>
      <c r="G81" s="109">
        <v>0.55000000000000004</v>
      </c>
      <c r="H81" s="109">
        <v>1.9</v>
      </c>
      <c r="I81" s="109">
        <v>18.600000000000001</v>
      </c>
      <c r="J81" s="109">
        <v>91.5</v>
      </c>
      <c r="K81" s="110" t="s">
        <v>62</v>
      </c>
      <c r="L81" s="24"/>
    </row>
    <row r="82" spans="1:28" ht="15.75" thickBot="1">
      <c r="A82" s="19"/>
      <c r="B82" s="20"/>
      <c r="C82" s="21"/>
      <c r="D82" s="25" t="s">
        <v>59</v>
      </c>
      <c r="E82" s="51" t="s">
        <v>48</v>
      </c>
      <c r="F82" s="92">
        <v>50</v>
      </c>
      <c r="G82" s="93">
        <v>1.75</v>
      </c>
      <c r="H82" s="93">
        <v>0.18</v>
      </c>
      <c r="I82" s="93">
        <v>11.32</v>
      </c>
      <c r="J82" s="119">
        <v>53.82</v>
      </c>
      <c r="K82" s="93" t="s">
        <v>54</v>
      </c>
      <c r="L82" s="24"/>
      <c r="S82" s="97"/>
      <c r="T82" s="97"/>
      <c r="U82" s="97"/>
      <c r="V82" s="97"/>
      <c r="W82" s="97"/>
      <c r="X82" s="97"/>
      <c r="Y82" s="97"/>
      <c r="Z82" s="97"/>
      <c r="AA82" s="97"/>
      <c r="AB82" s="97"/>
    </row>
    <row r="83" spans="1:28" ht="15.75" thickBot="1">
      <c r="A83" s="19"/>
      <c r="B83" s="20"/>
      <c r="C83" s="21"/>
      <c r="D83" s="25" t="s">
        <v>74</v>
      </c>
      <c r="E83" s="52" t="s">
        <v>77</v>
      </c>
      <c r="F83" s="92">
        <v>200</v>
      </c>
      <c r="G83" s="93">
        <v>6.8</v>
      </c>
      <c r="H83" s="93">
        <v>5</v>
      </c>
      <c r="I83" s="93">
        <v>11</v>
      </c>
      <c r="J83" s="119">
        <v>116.2</v>
      </c>
      <c r="K83" s="93" t="s">
        <v>80</v>
      </c>
      <c r="L83" s="24"/>
      <c r="S83" s="97"/>
      <c r="T83" s="97"/>
      <c r="U83" s="97"/>
      <c r="V83" s="97"/>
      <c r="W83" s="97"/>
      <c r="X83" s="97"/>
      <c r="Y83" s="97"/>
      <c r="Z83" s="97"/>
      <c r="AA83" s="97"/>
      <c r="AB83" s="97"/>
    </row>
    <row r="84" spans="1:28" ht="15">
      <c r="A84" s="19"/>
      <c r="B84" s="20"/>
      <c r="C84" s="21"/>
      <c r="D84" s="22"/>
      <c r="E84" s="23"/>
      <c r="F84" s="24"/>
      <c r="G84" s="24"/>
      <c r="H84" s="24"/>
      <c r="I84" s="24"/>
      <c r="J84" s="123"/>
      <c r="K84" s="45"/>
      <c r="L84" s="24"/>
      <c r="S84" s="97"/>
      <c r="T84" s="97"/>
      <c r="U84" s="97"/>
      <c r="V84" s="97"/>
      <c r="W84" s="97"/>
      <c r="X84" s="97"/>
      <c r="Y84" s="97"/>
      <c r="Z84" s="97"/>
      <c r="AA84" s="97"/>
      <c r="AB84" s="97"/>
    </row>
    <row r="85" spans="1:28" ht="15">
      <c r="A85" s="19"/>
      <c r="B85" s="20"/>
      <c r="C85" s="21"/>
      <c r="D85" s="22"/>
      <c r="E85" s="23"/>
      <c r="F85" s="24"/>
      <c r="G85" s="24"/>
      <c r="H85" s="24"/>
      <c r="I85" s="24"/>
      <c r="J85" s="123"/>
      <c r="K85" s="45"/>
      <c r="L85" s="24"/>
      <c r="S85" s="97"/>
      <c r="T85" s="97"/>
      <c r="U85" s="97"/>
      <c r="V85" s="97"/>
      <c r="W85" s="97"/>
      <c r="X85" s="97"/>
      <c r="Y85" s="97"/>
      <c r="Z85" s="97"/>
      <c r="AA85" s="97"/>
      <c r="AB85" s="97"/>
    </row>
    <row r="86" spans="1:28" ht="15">
      <c r="A86" s="26"/>
      <c r="B86" s="27"/>
      <c r="C86" s="28"/>
      <c r="D86" s="29" t="s">
        <v>28</v>
      </c>
      <c r="E86" s="30"/>
      <c r="F86" s="31">
        <f>SUM(F80:F85)</f>
        <v>490</v>
      </c>
      <c r="G86" s="31">
        <f>SUM(G80:G85)</f>
        <v>13.79</v>
      </c>
      <c r="H86" s="31">
        <f>SUM(H80:H85)</f>
        <v>15.89</v>
      </c>
      <c r="I86" s="31">
        <f>SUM(I80:I85)</f>
        <v>68.509999999999991</v>
      </c>
      <c r="J86" s="117">
        <f>SUM(J80:J85)</f>
        <v>469.95</v>
      </c>
      <c r="K86" s="46"/>
      <c r="L86" s="31">
        <v>123.6</v>
      </c>
      <c r="S86" s="97"/>
      <c r="T86" s="98"/>
      <c r="U86" s="99"/>
      <c r="V86" s="99"/>
      <c r="W86" s="99"/>
      <c r="X86" s="99"/>
      <c r="Y86" s="99"/>
      <c r="Z86" s="99"/>
      <c r="AA86" s="97"/>
      <c r="AB86" s="97"/>
    </row>
    <row r="87" spans="1:28" ht="15.75" thickBot="1">
      <c r="A87" s="32">
        <f>A80</f>
        <v>1</v>
      </c>
      <c r="B87" s="33">
        <f>B80</f>
        <v>5</v>
      </c>
      <c r="C87" s="34" t="s">
        <v>29</v>
      </c>
      <c r="D87" s="25" t="s">
        <v>30</v>
      </c>
      <c r="E87" s="23" t="s">
        <v>112</v>
      </c>
      <c r="F87" s="67">
        <v>90</v>
      </c>
      <c r="G87" s="68">
        <v>1.44</v>
      </c>
      <c r="H87" s="68">
        <v>5.58</v>
      </c>
      <c r="I87" s="68">
        <v>5.94</v>
      </c>
      <c r="J87" s="68">
        <v>79.2</v>
      </c>
      <c r="K87" s="67" t="s">
        <v>116</v>
      </c>
      <c r="L87" s="24"/>
      <c r="S87" s="97"/>
      <c r="T87" s="97"/>
      <c r="U87" s="97"/>
      <c r="V87" s="97"/>
      <c r="W87" s="97"/>
      <c r="X87" s="97"/>
      <c r="Y87" s="97"/>
      <c r="Z87" s="97"/>
      <c r="AA87" s="97"/>
      <c r="AB87" s="97"/>
    </row>
    <row r="88" spans="1:28" ht="15.75" thickBot="1">
      <c r="A88" s="19"/>
      <c r="B88" s="20"/>
      <c r="C88" s="21"/>
      <c r="D88" s="25" t="s">
        <v>31</v>
      </c>
      <c r="E88" s="23" t="s">
        <v>126</v>
      </c>
      <c r="F88" s="92">
        <v>200</v>
      </c>
      <c r="G88" s="93">
        <v>9.58</v>
      </c>
      <c r="H88" s="93">
        <v>7.01</v>
      </c>
      <c r="I88" s="93">
        <v>14.9</v>
      </c>
      <c r="J88" s="119">
        <v>160.34</v>
      </c>
      <c r="K88" s="93" t="s">
        <v>128</v>
      </c>
      <c r="L88" s="24"/>
      <c r="S88" s="97"/>
      <c r="T88" s="97"/>
      <c r="U88" s="97"/>
      <c r="V88" s="97"/>
      <c r="W88" s="97"/>
      <c r="X88" s="97"/>
      <c r="Y88" s="97"/>
      <c r="Z88" s="97"/>
      <c r="AA88" s="97"/>
      <c r="AB88" s="97"/>
    </row>
    <row r="89" spans="1:28" ht="15.75" thickBot="1">
      <c r="A89" s="19"/>
      <c r="B89" s="20"/>
      <c r="C89" s="21"/>
      <c r="D89" s="25" t="s">
        <v>32</v>
      </c>
      <c r="E89" s="23" t="s">
        <v>127</v>
      </c>
      <c r="F89" s="92">
        <v>90</v>
      </c>
      <c r="G89" s="93">
        <v>13.47</v>
      </c>
      <c r="H89" s="93">
        <v>11.8</v>
      </c>
      <c r="I89" s="93">
        <v>8.0399999999999991</v>
      </c>
      <c r="J89" s="119">
        <v>192.24</v>
      </c>
      <c r="K89" s="93" t="s">
        <v>129</v>
      </c>
      <c r="L89" s="24"/>
      <c r="S89" s="97"/>
      <c r="T89" s="97"/>
      <c r="U89" s="97"/>
      <c r="V89" s="97"/>
      <c r="W89" s="97"/>
      <c r="X89" s="97"/>
      <c r="Y89" s="97"/>
      <c r="Z89" s="97"/>
      <c r="AA89" s="97"/>
      <c r="AB89" s="97"/>
    </row>
    <row r="90" spans="1:28" ht="15.75" thickBot="1">
      <c r="A90" s="19"/>
      <c r="B90" s="20"/>
      <c r="C90" s="21"/>
      <c r="D90" s="25" t="s">
        <v>33</v>
      </c>
      <c r="E90" s="23" t="s">
        <v>184</v>
      </c>
      <c r="F90" s="92">
        <v>150</v>
      </c>
      <c r="G90" s="93">
        <v>4.67</v>
      </c>
      <c r="H90" s="93">
        <v>3.1</v>
      </c>
      <c r="I90" s="93">
        <v>22.3</v>
      </c>
      <c r="J90" s="119">
        <v>135.78</v>
      </c>
      <c r="K90" s="93" t="s">
        <v>130</v>
      </c>
      <c r="L90" s="24"/>
    </row>
    <row r="91" spans="1:28" ht="15.75" thickBot="1">
      <c r="A91" s="19"/>
      <c r="B91" s="20"/>
      <c r="C91" s="21"/>
      <c r="D91" s="25" t="s">
        <v>34</v>
      </c>
      <c r="E91" s="23" t="s">
        <v>97</v>
      </c>
      <c r="F91" s="92">
        <v>180</v>
      </c>
      <c r="G91" s="93">
        <v>0.34</v>
      </c>
      <c r="H91" s="93">
        <v>0</v>
      </c>
      <c r="I91" s="93">
        <v>15.39</v>
      </c>
      <c r="J91" s="119">
        <v>62.9</v>
      </c>
      <c r="K91" s="93" t="s">
        <v>102</v>
      </c>
      <c r="L91" s="24"/>
    </row>
    <row r="92" spans="1:28" ht="15.75" thickBot="1">
      <c r="A92" s="19"/>
      <c r="B92" s="20"/>
      <c r="C92" s="21"/>
      <c r="D92" s="25" t="s">
        <v>35</v>
      </c>
      <c r="E92" s="23" t="s">
        <v>48</v>
      </c>
      <c r="F92" s="92">
        <v>40</v>
      </c>
      <c r="G92" s="93">
        <v>3.2</v>
      </c>
      <c r="H92" s="93">
        <v>0.6</v>
      </c>
      <c r="I92" s="93">
        <v>16.04</v>
      </c>
      <c r="J92" s="119">
        <v>82.4</v>
      </c>
      <c r="K92" s="93" t="s">
        <v>103</v>
      </c>
      <c r="L92" s="24"/>
    </row>
    <row r="93" spans="1:28" ht="15.75" thickBot="1">
      <c r="A93" s="19"/>
      <c r="B93" s="20"/>
      <c r="C93" s="21"/>
      <c r="D93" s="25" t="s">
        <v>36</v>
      </c>
      <c r="E93" s="23" t="s">
        <v>98</v>
      </c>
      <c r="F93" s="92">
        <v>40</v>
      </c>
      <c r="G93" s="93">
        <v>3.04</v>
      </c>
      <c r="H93" s="93">
        <v>0.32</v>
      </c>
      <c r="I93" s="93">
        <v>19.68</v>
      </c>
      <c r="J93" s="119">
        <v>93.6</v>
      </c>
      <c r="K93" s="93" t="s">
        <v>54</v>
      </c>
      <c r="L93" s="24"/>
    </row>
    <row r="94" spans="1:28" ht="15">
      <c r="A94" s="19"/>
      <c r="B94" s="20"/>
      <c r="C94" s="21"/>
      <c r="D94" s="22" t="s">
        <v>42</v>
      </c>
      <c r="E94" s="23"/>
      <c r="F94" s="24"/>
      <c r="G94" s="24"/>
      <c r="H94" s="24"/>
      <c r="I94" s="24"/>
      <c r="J94" s="123"/>
      <c r="K94" s="45"/>
      <c r="L94" s="24"/>
    </row>
    <row r="95" spans="1:28" ht="15">
      <c r="A95" s="19"/>
      <c r="B95" s="20"/>
      <c r="C95" s="21"/>
      <c r="D95" s="22"/>
      <c r="E95" s="23"/>
      <c r="F95" s="24"/>
      <c r="G95" s="24"/>
      <c r="H95" s="24"/>
      <c r="I95" s="24"/>
      <c r="J95" s="123"/>
      <c r="K95" s="45"/>
      <c r="L95" s="24"/>
    </row>
    <row r="96" spans="1:28" ht="15">
      <c r="A96" s="26"/>
      <c r="B96" s="27"/>
      <c r="C96" s="28"/>
      <c r="D96" s="29" t="s">
        <v>28</v>
      </c>
      <c r="E96" s="30"/>
      <c r="F96" s="31">
        <f>SUM(F87:F95)</f>
        <v>790</v>
      </c>
      <c r="G96" s="31">
        <f t="shared" ref="G96" si="32">SUM(G87:G95)</f>
        <v>35.74</v>
      </c>
      <c r="H96" s="31">
        <f t="shared" ref="H96" si="33">SUM(H87:H95)</f>
        <v>28.410000000000004</v>
      </c>
      <c r="I96" s="31">
        <f t="shared" ref="I96" si="34">SUM(I87:I95)</f>
        <v>102.28999999999999</v>
      </c>
      <c r="J96" s="117">
        <f>SUM(J87:J95)</f>
        <v>806.46</v>
      </c>
      <c r="K96" s="46"/>
      <c r="L96" s="31">
        <v>185.4</v>
      </c>
    </row>
    <row r="97" spans="1:12" ht="15.75" customHeight="1" thickBot="1">
      <c r="A97" s="35">
        <f>A80</f>
        <v>1</v>
      </c>
      <c r="B97" s="36">
        <f>B80</f>
        <v>5</v>
      </c>
      <c r="C97" s="130" t="s">
        <v>37</v>
      </c>
      <c r="D97" s="131"/>
      <c r="E97" s="37"/>
      <c r="F97" s="38">
        <f>F86+F96</f>
        <v>1280</v>
      </c>
      <c r="G97" s="38">
        <f t="shared" ref="G97" si="35">G86+G96</f>
        <v>49.53</v>
      </c>
      <c r="H97" s="38">
        <f t="shared" ref="H97" si="36">H86+H96</f>
        <v>44.300000000000004</v>
      </c>
      <c r="I97" s="38">
        <f t="shared" ref="I97" si="37">I86+I96</f>
        <v>170.79999999999998</v>
      </c>
      <c r="J97" s="118">
        <f>J86+J96</f>
        <v>1276.4100000000001</v>
      </c>
      <c r="K97" s="38"/>
      <c r="L97" s="38">
        <f t="shared" ref="L97" si="38">L86+L96</f>
        <v>309</v>
      </c>
    </row>
    <row r="98" spans="1:12" ht="15">
      <c r="A98" s="13">
        <v>2</v>
      </c>
      <c r="B98" s="14">
        <v>1</v>
      </c>
      <c r="C98" s="15" t="s">
        <v>23</v>
      </c>
      <c r="D98" s="16" t="s">
        <v>68</v>
      </c>
      <c r="E98" s="51" t="s">
        <v>82</v>
      </c>
      <c r="F98" s="71">
        <v>160</v>
      </c>
      <c r="G98" s="72">
        <v>5.37</v>
      </c>
      <c r="H98" s="72">
        <v>8.9</v>
      </c>
      <c r="I98" s="72">
        <v>24.267999999999997</v>
      </c>
      <c r="J98" s="72">
        <v>198.654</v>
      </c>
      <c r="K98" s="71" t="s">
        <v>83</v>
      </c>
      <c r="L98" s="18"/>
    </row>
    <row r="99" spans="1:12" ht="15">
      <c r="A99" s="19"/>
      <c r="B99" s="20"/>
      <c r="C99" s="21"/>
      <c r="D99" s="25" t="s">
        <v>50</v>
      </c>
      <c r="E99" s="51" t="s">
        <v>46</v>
      </c>
      <c r="F99" s="71">
        <v>30</v>
      </c>
      <c r="G99" s="72">
        <v>6.96</v>
      </c>
      <c r="H99" s="72">
        <v>8.85</v>
      </c>
      <c r="I99" s="72">
        <v>0</v>
      </c>
      <c r="J99" s="72">
        <v>109.2</v>
      </c>
      <c r="K99" s="71" t="s">
        <v>52</v>
      </c>
      <c r="L99" s="24"/>
    </row>
    <row r="100" spans="1:12" ht="15">
      <c r="A100" s="19"/>
      <c r="B100" s="20"/>
      <c r="C100" s="21"/>
      <c r="D100" s="25" t="s">
        <v>58</v>
      </c>
      <c r="E100" s="51" t="s">
        <v>40</v>
      </c>
      <c r="F100" s="71">
        <v>180</v>
      </c>
      <c r="G100" s="72">
        <v>1.5759999999999998</v>
      </c>
      <c r="H100" s="72">
        <v>1.35</v>
      </c>
      <c r="I100" s="72">
        <v>9.2545999999999999</v>
      </c>
      <c r="J100" s="72">
        <v>55.4315</v>
      </c>
      <c r="K100" s="71" t="s">
        <v>53</v>
      </c>
      <c r="L100" s="24"/>
    </row>
    <row r="101" spans="1:12" ht="15">
      <c r="A101" s="19"/>
      <c r="B101" s="20"/>
      <c r="C101" s="21"/>
      <c r="D101" s="25" t="s">
        <v>59</v>
      </c>
      <c r="E101" s="51" t="s">
        <v>48</v>
      </c>
      <c r="F101" s="71">
        <v>30</v>
      </c>
      <c r="G101" s="72">
        <v>2.2799999999999998</v>
      </c>
      <c r="H101" s="72">
        <v>0.24</v>
      </c>
      <c r="I101" s="72">
        <v>14.76</v>
      </c>
      <c r="J101" s="72">
        <v>70.2</v>
      </c>
      <c r="K101" s="71" t="s">
        <v>54</v>
      </c>
      <c r="L101" s="24"/>
    </row>
    <row r="102" spans="1:12" ht="15">
      <c r="A102" s="19"/>
      <c r="B102" s="20"/>
      <c r="C102" s="21"/>
      <c r="D102" s="25" t="s">
        <v>81</v>
      </c>
      <c r="E102" s="51" t="s">
        <v>49</v>
      </c>
      <c r="F102" s="71">
        <v>100</v>
      </c>
      <c r="G102" s="72">
        <v>0.4</v>
      </c>
      <c r="H102" s="72">
        <v>0.4</v>
      </c>
      <c r="I102" s="72">
        <v>9.8000000000000007</v>
      </c>
      <c r="J102" s="72">
        <v>44.4</v>
      </c>
      <c r="K102" s="71" t="s">
        <v>55</v>
      </c>
      <c r="L102" s="24"/>
    </row>
    <row r="103" spans="1:12" ht="15">
      <c r="A103" s="19"/>
      <c r="B103" s="20"/>
      <c r="C103" s="21"/>
      <c r="D103" s="22"/>
      <c r="E103" s="23"/>
      <c r="F103" s="24"/>
      <c r="G103" s="24"/>
      <c r="H103" s="24"/>
      <c r="I103" s="24"/>
      <c r="J103" s="123"/>
      <c r="K103" s="45"/>
      <c r="L103" s="24"/>
    </row>
    <row r="104" spans="1:12" ht="15">
      <c r="A104" s="19"/>
      <c r="B104" s="20"/>
      <c r="C104" s="21"/>
      <c r="D104" s="22"/>
      <c r="E104" s="23"/>
      <c r="F104" s="24"/>
      <c r="G104" s="24"/>
      <c r="H104" s="24"/>
      <c r="I104" s="24"/>
      <c r="J104" s="123"/>
      <c r="K104" s="45"/>
      <c r="L104" s="24"/>
    </row>
    <row r="105" spans="1:12" ht="15.75" thickBot="1">
      <c r="A105" s="26"/>
      <c r="B105" s="27"/>
      <c r="C105" s="28"/>
      <c r="D105" s="29" t="s">
        <v>28</v>
      </c>
      <c r="E105" s="30"/>
      <c r="F105" s="31">
        <f>SUM(F98:F104)</f>
        <v>500</v>
      </c>
      <c r="G105" s="31">
        <f t="shared" ref="G105:J105" si="39">SUM(G98:G104)</f>
        <v>16.585999999999999</v>
      </c>
      <c r="H105" s="31">
        <f t="shared" si="39"/>
        <v>19.739999999999998</v>
      </c>
      <c r="I105" s="31">
        <f t="shared" si="39"/>
        <v>58.082599999999999</v>
      </c>
      <c r="J105" s="117">
        <f t="shared" si="39"/>
        <v>477.88549999999992</v>
      </c>
      <c r="K105" s="46"/>
      <c r="L105" s="31">
        <v>123.6</v>
      </c>
    </row>
    <row r="106" spans="1:12" ht="15.75" thickBot="1">
      <c r="A106" s="32">
        <f>A98</f>
        <v>2</v>
      </c>
      <c r="B106" s="33">
        <f>B98</f>
        <v>1</v>
      </c>
      <c r="C106" s="34" t="s">
        <v>29</v>
      </c>
      <c r="D106" s="25" t="s">
        <v>30</v>
      </c>
      <c r="E106" s="23" t="s">
        <v>120</v>
      </c>
      <c r="F106" s="83">
        <v>90</v>
      </c>
      <c r="G106" s="84">
        <v>0.72</v>
      </c>
      <c r="H106" s="84">
        <v>0.09</v>
      </c>
      <c r="I106" s="84">
        <v>1.53</v>
      </c>
      <c r="J106" s="127">
        <v>11.7</v>
      </c>
      <c r="K106" s="84" t="s">
        <v>123</v>
      </c>
      <c r="L106" s="24"/>
    </row>
    <row r="107" spans="1:12" ht="15.75" thickBot="1">
      <c r="A107" s="19"/>
      <c r="B107" s="20"/>
      <c r="C107" s="21"/>
      <c r="D107" s="25" t="s">
        <v>31</v>
      </c>
      <c r="E107" s="23" t="s">
        <v>131</v>
      </c>
      <c r="F107" s="83">
        <v>200</v>
      </c>
      <c r="G107" s="84">
        <v>6.67</v>
      </c>
      <c r="H107" s="84">
        <v>8.84</v>
      </c>
      <c r="I107" s="84">
        <v>7.72</v>
      </c>
      <c r="J107" s="127">
        <v>136.53</v>
      </c>
      <c r="K107" s="84" t="s">
        <v>133</v>
      </c>
      <c r="L107" s="23"/>
    </row>
    <row r="108" spans="1:12" ht="15.75" thickBot="1">
      <c r="A108" s="19"/>
      <c r="B108" s="20"/>
      <c r="C108" s="21"/>
      <c r="D108" s="25" t="s">
        <v>32</v>
      </c>
      <c r="E108" s="23" t="s">
        <v>132</v>
      </c>
      <c r="F108" s="92">
        <v>90</v>
      </c>
      <c r="G108" s="93">
        <v>11.31</v>
      </c>
      <c r="H108" s="93">
        <v>13.01</v>
      </c>
      <c r="I108" s="93">
        <v>2.44</v>
      </c>
      <c r="J108" s="119">
        <v>172</v>
      </c>
      <c r="K108" s="93" t="s">
        <v>134</v>
      </c>
      <c r="L108" s="23"/>
    </row>
    <row r="109" spans="1:12" ht="15.75" thickBot="1">
      <c r="A109" s="19"/>
      <c r="B109" s="20"/>
      <c r="C109" s="21"/>
      <c r="D109" s="25" t="s">
        <v>33</v>
      </c>
      <c r="E109" s="23" t="s">
        <v>106</v>
      </c>
      <c r="F109" s="92">
        <v>150</v>
      </c>
      <c r="G109" s="93">
        <v>3.07</v>
      </c>
      <c r="H109" s="93">
        <v>5.73</v>
      </c>
      <c r="I109" s="93">
        <v>20.100000000000001</v>
      </c>
      <c r="J109" s="119">
        <v>144.29</v>
      </c>
      <c r="K109" s="93" t="s">
        <v>110</v>
      </c>
      <c r="L109" s="23"/>
    </row>
    <row r="110" spans="1:12" ht="15.75" thickBot="1">
      <c r="A110" s="19"/>
      <c r="B110" s="20"/>
      <c r="C110" s="21"/>
      <c r="D110" s="25" t="s">
        <v>34</v>
      </c>
      <c r="E110" s="23" t="s">
        <v>97</v>
      </c>
      <c r="F110" s="92">
        <v>180</v>
      </c>
      <c r="G110" s="93">
        <v>0.34</v>
      </c>
      <c r="H110" s="93">
        <v>0</v>
      </c>
      <c r="I110" s="93">
        <v>15.39</v>
      </c>
      <c r="J110" s="119">
        <v>62.9</v>
      </c>
      <c r="K110" s="93" t="s">
        <v>102</v>
      </c>
      <c r="L110" s="23"/>
    </row>
    <row r="111" spans="1:12" ht="15.75" thickBot="1">
      <c r="A111" s="19"/>
      <c r="B111" s="20"/>
      <c r="C111" s="21"/>
      <c r="D111" s="25" t="s">
        <v>35</v>
      </c>
      <c r="E111" s="23" t="s">
        <v>48</v>
      </c>
      <c r="F111" s="92">
        <v>30</v>
      </c>
      <c r="G111" s="93">
        <v>2.4</v>
      </c>
      <c r="H111" s="93">
        <v>0.45</v>
      </c>
      <c r="I111" s="93">
        <v>12.03</v>
      </c>
      <c r="J111" s="119">
        <v>61.8</v>
      </c>
      <c r="K111" s="93" t="s">
        <v>103</v>
      </c>
      <c r="L111" s="23"/>
    </row>
    <row r="112" spans="1:12" ht="15.75" thickBot="1">
      <c r="A112" s="19"/>
      <c r="B112" s="20"/>
      <c r="C112" s="21"/>
      <c r="D112" s="25" t="s">
        <v>36</v>
      </c>
      <c r="E112" s="23" t="s">
        <v>98</v>
      </c>
      <c r="F112" s="92">
        <v>30</v>
      </c>
      <c r="G112" s="93">
        <v>2.2799999999999998</v>
      </c>
      <c r="H112" s="93">
        <v>0.24</v>
      </c>
      <c r="I112" s="93">
        <v>14.76</v>
      </c>
      <c r="J112" s="119">
        <v>70.2</v>
      </c>
      <c r="K112" s="93" t="s">
        <v>54</v>
      </c>
      <c r="L112" s="23"/>
    </row>
    <row r="113" spans="1:12" ht="15">
      <c r="A113" s="19"/>
      <c r="B113" s="20"/>
      <c r="C113" s="21"/>
      <c r="D113" s="22" t="s">
        <v>27</v>
      </c>
      <c r="E113" s="23"/>
      <c r="F113" s="67"/>
      <c r="G113" s="67"/>
      <c r="H113" s="67"/>
      <c r="I113" s="67"/>
      <c r="J113" s="68"/>
      <c r="K113" s="73"/>
      <c r="L113" s="24"/>
    </row>
    <row r="114" spans="1:12" ht="15">
      <c r="A114" s="19"/>
      <c r="B114" s="20"/>
      <c r="C114" s="21"/>
      <c r="D114" s="22"/>
      <c r="E114" s="23"/>
      <c r="F114" s="24"/>
      <c r="G114" s="24"/>
      <c r="H114" s="24"/>
      <c r="I114" s="24"/>
      <c r="J114" s="123"/>
      <c r="K114" s="45"/>
      <c r="L114" s="24"/>
    </row>
    <row r="115" spans="1:12" ht="15">
      <c r="A115" s="26"/>
      <c r="B115" s="27"/>
      <c r="C115" s="28"/>
      <c r="D115" s="29" t="s">
        <v>28</v>
      </c>
      <c r="E115" s="30"/>
      <c r="F115" s="31">
        <f>SUM(F106:F114)</f>
        <v>770</v>
      </c>
      <c r="G115" s="31">
        <f t="shared" ref="G115:J115" si="40">SUM(G106:G114)</f>
        <v>26.79</v>
      </c>
      <c r="H115" s="31">
        <f t="shared" si="40"/>
        <v>28.359999999999996</v>
      </c>
      <c r="I115" s="31">
        <f t="shared" si="40"/>
        <v>73.97</v>
      </c>
      <c r="J115" s="117">
        <f t="shared" si="40"/>
        <v>659.42</v>
      </c>
      <c r="K115" s="46"/>
      <c r="L115" s="31">
        <v>185.4</v>
      </c>
    </row>
    <row r="116" spans="1:12" ht="15.75" thickBot="1">
      <c r="A116" s="35">
        <f>A98</f>
        <v>2</v>
      </c>
      <c r="B116" s="36">
        <f>B98</f>
        <v>1</v>
      </c>
      <c r="C116" s="130" t="s">
        <v>37</v>
      </c>
      <c r="D116" s="131"/>
      <c r="E116" s="37"/>
      <c r="F116" s="38">
        <f>F105+F115</f>
        <v>1270</v>
      </c>
      <c r="G116" s="38">
        <f t="shared" ref="G116" si="41">G105+G115</f>
        <v>43.375999999999998</v>
      </c>
      <c r="H116" s="38">
        <f t="shared" ref="H116" si="42">H105+H115</f>
        <v>48.099999999999994</v>
      </c>
      <c r="I116" s="38">
        <f t="shared" ref="I116" si="43">I105+I115</f>
        <v>132.05259999999998</v>
      </c>
      <c r="J116" s="118">
        <f t="shared" ref="J116:L116" si="44">J105+J115</f>
        <v>1137.3054999999999</v>
      </c>
      <c r="K116" s="38"/>
      <c r="L116" s="38">
        <f t="shared" si="44"/>
        <v>309</v>
      </c>
    </row>
    <row r="117" spans="1:12" ht="45.75" thickBot="1">
      <c r="A117" s="39">
        <v>2</v>
      </c>
      <c r="B117" s="20">
        <v>2</v>
      </c>
      <c r="C117" s="15" t="s">
        <v>23</v>
      </c>
      <c r="D117" s="25" t="s">
        <v>32</v>
      </c>
      <c r="E117" s="107" t="s">
        <v>179</v>
      </c>
      <c r="F117" s="112">
        <v>200</v>
      </c>
      <c r="G117" s="113">
        <v>17.27</v>
      </c>
      <c r="H117" s="113">
        <v>23.67</v>
      </c>
      <c r="I117" s="113">
        <v>4.2346666666666666</v>
      </c>
      <c r="J117" s="113">
        <v>298.95566666666667</v>
      </c>
      <c r="K117" s="112" t="s">
        <v>180</v>
      </c>
      <c r="L117" s="18"/>
    </row>
    <row r="118" spans="1:12" ht="15.75" thickBot="1">
      <c r="A118" s="39"/>
      <c r="B118" s="20"/>
      <c r="C118" s="21"/>
      <c r="D118" s="25" t="s">
        <v>56</v>
      </c>
      <c r="E118" s="107" t="s">
        <v>177</v>
      </c>
      <c r="F118" s="114">
        <v>10</v>
      </c>
      <c r="G118" s="115">
        <v>0.08</v>
      </c>
      <c r="H118" s="115">
        <v>7.25</v>
      </c>
      <c r="I118" s="115">
        <v>0.13</v>
      </c>
      <c r="J118" s="115">
        <v>66.099999999999994</v>
      </c>
      <c r="K118" s="112" t="s">
        <v>72</v>
      </c>
      <c r="L118" s="18"/>
    </row>
    <row r="119" spans="1:12" ht="15.75" thickBot="1">
      <c r="A119" s="39"/>
      <c r="B119" s="20"/>
      <c r="C119" s="21"/>
      <c r="D119" s="25" t="s">
        <v>58</v>
      </c>
      <c r="E119" s="51" t="s">
        <v>38</v>
      </c>
      <c r="F119" s="92">
        <v>200</v>
      </c>
      <c r="G119" s="93">
        <v>0.2</v>
      </c>
      <c r="H119" s="93">
        <v>0.05</v>
      </c>
      <c r="I119" s="93">
        <v>8.0500000000000007</v>
      </c>
      <c r="J119" s="119">
        <v>33.44</v>
      </c>
      <c r="K119" s="93" t="s">
        <v>61</v>
      </c>
      <c r="L119" s="24"/>
    </row>
    <row r="120" spans="1:12" ht="15.75" thickBot="1">
      <c r="A120" s="39"/>
      <c r="B120" s="20"/>
      <c r="C120" s="21"/>
      <c r="D120" s="25" t="s">
        <v>59</v>
      </c>
      <c r="E120" s="51" t="s">
        <v>48</v>
      </c>
      <c r="F120" s="92">
        <v>50</v>
      </c>
      <c r="G120" s="93">
        <v>2.66</v>
      </c>
      <c r="H120" s="93">
        <v>0.28000000000000003</v>
      </c>
      <c r="I120" s="93">
        <v>17.22</v>
      </c>
      <c r="J120" s="119">
        <v>81.900000000000006</v>
      </c>
      <c r="K120" s="93" t="s">
        <v>54</v>
      </c>
      <c r="L120" s="24"/>
    </row>
    <row r="121" spans="1:12" ht="15.75" thickBot="1">
      <c r="A121" s="39"/>
      <c r="B121" s="20"/>
      <c r="C121" s="21"/>
      <c r="D121" s="25" t="s">
        <v>60</v>
      </c>
      <c r="E121" s="52" t="s">
        <v>84</v>
      </c>
      <c r="F121" s="92">
        <v>40</v>
      </c>
      <c r="G121" s="93">
        <v>0.55000000000000004</v>
      </c>
      <c r="H121" s="93">
        <v>1.9</v>
      </c>
      <c r="I121" s="93">
        <v>18.600000000000001</v>
      </c>
      <c r="J121" s="119">
        <v>91.5</v>
      </c>
      <c r="K121" s="93" t="s">
        <v>62</v>
      </c>
      <c r="L121" s="24"/>
    </row>
    <row r="122" spans="1:12" ht="15">
      <c r="A122" s="39"/>
      <c r="B122" s="20"/>
      <c r="C122" s="21"/>
      <c r="D122" s="22"/>
      <c r="E122" s="23"/>
      <c r="F122" s="24"/>
      <c r="G122" s="24"/>
      <c r="H122" s="24"/>
      <c r="I122" s="24"/>
      <c r="J122" s="123"/>
      <c r="K122" s="45"/>
      <c r="L122" s="24"/>
    </row>
    <row r="123" spans="1:12" ht="15.75" thickBot="1">
      <c r="A123" s="40"/>
      <c r="B123" s="27"/>
      <c r="C123" s="28"/>
      <c r="D123" s="29" t="s">
        <v>28</v>
      </c>
      <c r="E123" s="30"/>
      <c r="F123" s="31">
        <f>SUM(F117:F122)</f>
        <v>500</v>
      </c>
      <c r="G123" s="31">
        <f>SUM(G117:G122)</f>
        <v>20.759999999999998</v>
      </c>
      <c r="H123" s="31">
        <f>SUM(H117:H122)</f>
        <v>33.150000000000006</v>
      </c>
      <c r="I123" s="31">
        <f>SUM(I117:I122)</f>
        <v>48.234666666666669</v>
      </c>
      <c r="J123" s="117">
        <f>SUM(J117:J122)</f>
        <v>571.89566666666667</v>
      </c>
      <c r="K123" s="46"/>
      <c r="L123" s="31">
        <v>123.6</v>
      </c>
    </row>
    <row r="124" spans="1:12" ht="15.75" thickBot="1">
      <c r="A124" s="33">
        <f>A117</f>
        <v>2</v>
      </c>
      <c r="B124" s="33">
        <f>B117</f>
        <v>2</v>
      </c>
      <c r="C124" s="34" t="s">
        <v>29</v>
      </c>
      <c r="D124" s="25" t="s">
        <v>30</v>
      </c>
      <c r="E124" s="23" t="s">
        <v>135</v>
      </c>
      <c r="F124" s="83">
        <v>90</v>
      </c>
      <c r="G124" s="84">
        <v>1.4</v>
      </c>
      <c r="H124" s="84">
        <v>4.8899999999999997</v>
      </c>
      <c r="I124" s="84">
        <v>3.81</v>
      </c>
      <c r="J124" s="127">
        <v>64.849999999999994</v>
      </c>
      <c r="K124" s="84" t="s">
        <v>137</v>
      </c>
      <c r="L124" s="24"/>
    </row>
    <row r="125" spans="1:12" ht="15.75" thickBot="1">
      <c r="A125" s="39"/>
      <c r="B125" s="20"/>
      <c r="C125" s="21"/>
      <c r="D125" s="25" t="s">
        <v>31</v>
      </c>
      <c r="E125" s="23" t="s">
        <v>164</v>
      </c>
      <c r="F125" s="92">
        <v>200</v>
      </c>
      <c r="G125" s="93">
        <v>2.94</v>
      </c>
      <c r="H125" s="93">
        <v>5.0999999999999996</v>
      </c>
      <c r="I125" s="93">
        <v>11.81</v>
      </c>
      <c r="J125" s="119">
        <v>104.99</v>
      </c>
      <c r="K125" s="93" t="s">
        <v>141</v>
      </c>
      <c r="L125" s="24"/>
    </row>
    <row r="126" spans="1:12" ht="45">
      <c r="A126" s="39"/>
      <c r="B126" s="20"/>
      <c r="C126" s="21"/>
      <c r="D126" s="25" t="s">
        <v>32</v>
      </c>
      <c r="E126" s="107" t="s">
        <v>181</v>
      </c>
      <c r="F126" s="112">
        <v>90</v>
      </c>
      <c r="G126" s="115">
        <v>16.155000000000001</v>
      </c>
      <c r="H126" s="115">
        <v>5.2920000000000007</v>
      </c>
      <c r="I126" s="115">
        <v>5.6429999999999998</v>
      </c>
      <c r="J126" s="115">
        <v>134.80200000000002</v>
      </c>
      <c r="K126" s="116" t="s">
        <v>182</v>
      </c>
      <c r="L126" s="24"/>
    </row>
    <row r="127" spans="1:12" ht="30.75" thickBot="1">
      <c r="A127" s="39"/>
      <c r="B127" s="20"/>
      <c r="C127" s="21"/>
      <c r="D127" s="25" t="s">
        <v>33</v>
      </c>
      <c r="E127" s="107" t="s">
        <v>183</v>
      </c>
      <c r="F127" s="112">
        <v>150</v>
      </c>
      <c r="G127" s="115">
        <v>4.6150000000000002</v>
      </c>
      <c r="H127" s="115">
        <v>3.8220000000000001</v>
      </c>
      <c r="I127" s="115">
        <v>28.417999999999996</v>
      </c>
      <c r="J127" s="115">
        <v>166.517</v>
      </c>
      <c r="K127" s="116" t="s">
        <v>66</v>
      </c>
      <c r="L127" s="24"/>
    </row>
    <row r="128" spans="1:12" ht="15.75" thickBot="1">
      <c r="A128" s="39"/>
      <c r="B128" s="20"/>
      <c r="C128" s="21"/>
      <c r="D128" s="25" t="s">
        <v>34</v>
      </c>
      <c r="E128" s="23" t="s">
        <v>107</v>
      </c>
      <c r="F128" s="83">
        <v>180</v>
      </c>
      <c r="G128" s="84">
        <v>0.17</v>
      </c>
      <c r="H128" s="84">
        <v>0.06</v>
      </c>
      <c r="I128" s="84">
        <v>6.92</v>
      </c>
      <c r="J128" s="127">
        <v>28.92</v>
      </c>
      <c r="K128" s="84" t="s">
        <v>111</v>
      </c>
      <c r="L128" s="24"/>
    </row>
    <row r="129" spans="1:12" ht="15.75" thickBot="1">
      <c r="A129" s="39"/>
      <c r="B129" s="20"/>
      <c r="C129" s="21"/>
      <c r="D129" s="25" t="s">
        <v>35</v>
      </c>
      <c r="E129" s="23" t="s">
        <v>48</v>
      </c>
      <c r="F129" s="92">
        <v>60</v>
      </c>
      <c r="G129" s="93">
        <v>4.8</v>
      </c>
      <c r="H129" s="93">
        <v>0.9</v>
      </c>
      <c r="I129" s="93">
        <v>24.06</v>
      </c>
      <c r="J129" s="119">
        <v>123.6</v>
      </c>
      <c r="K129" s="93" t="s">
        <v>103</v>
      </c>
      <c r="L129" s="24"/>
    </row>
    <row r="130" spans="1:12" ht="15.75" thickBot="1">
      <c r="A130" s="39"/>
      <c r="B130" s="20"/>
      <c r="C130" s="21"/>
      <c r="D130" s="25" t="s">
        <v>36</v>
      </c>
      <c r="E130" s="23" t="s">
        <v>98</v>
      </c>
      <c r="F130" s="92">
        <v>60</v>
      </c>
      <c r="G130" s="93">
        <v>4.5599999999999996</v>
      </c>
      <c r="H130" s="93">
        <v>0.48</v>
      </c>
      <c r="I130" s="93">
        <v>29.52</v>
      </c>
      <c r="J130" s="119">
        <v>140.4</v>
      </c>
      <c r="K130" s="93" t="s">
        <v>54</v>
      </c>
      <c r="L130" s="24"/>
    </row>
    <row r="131" spans="1:12" ht="15">
      <c r="A131" s="39"/>
      <c r="B131" s="20"/>
      <c r="C131" s="21"/>
      <c r="D131" s="22" t="s">
        <v>27</v>
      </c>
      <c r="E131" s="23"/>
      <c r="F131" s="24"/>
      <c r="G131" s="24"/>
      <c r="H131" s="24"/>
      <c r="I131" s="24"/>
      <c r="J131" s="123"/>
      <c r="K131" s="45"/>
      <c r="L131" s="24"/>
    </row>
    <row r="132" spans="1:12" ht="15">
      <c r="A132" s="39"/>
      <c r="B132" s="20"/>
      <c r="C132" s="21"/>
      <c r="D132" s="22"/>
      <c r="E132" s="23"/>
      <c r="F132" s="24"/>
      <c r="G132" s="24"/>
      <c r="H132" s="24"/>
      <c r="I132" s="24"/>
      <c r="J132" s="123"/>
      <c r="K132" s="45"/>
      <c r="L132" s="24"/>
    </row>
    <row r="133" spans="1:12" ht="15">
      <c r="A133" s="40"/>
      <c r="B133" s="27"/>
      <c r="C133" s="28"/>
      <c r="D133" s="29" t="s">
        <v>28</v>
      </c>
      <c r="E133" s="30"/>
      <c r="F133" s="31">
        <f>SUM(F124:F132)</f>
        <v>830</v>
      </c>
      <c r="G133" s="31">
        <f t="shared" ref="G133:J133" si="45">SUM(G124:G132)</f>
        <v>34.64</v>
      </c>
      <c r="H133" s="31">
        <f t="shared" si="45"/>
        <v>20.543999999999997</v>
      </c>
      <c r="I133" s="31">
        <f t="shared" si="45"/>
        <v>110.181</v>
      </c>
      <c r="J133" s="117">
        <f t="shared" si="45"/>
        <v>764.07899999999995</v>
      </c>
      <c r="K133" s="46"/>
      <c r="L133" s="31">
        <v>185.4</v>
      </c>
    </row>
    <row r="134" spans="1:12" ht="15.75" thickBot="1">
      <c r="A134" s="41">
        <f>A117</f>
        <v>2</v>
      </c>
      <c r="B134" s="41">
        <f>B117</f>
        <v>2</v>
      </c>
      <c r="C134" s="130" t="s">
        <v>37</v>
      </c>
      <c r="D134" s="131"/>
      <c r="E134" s="37"/>
      <c r="F134" s="38">
        <f>F123+F133</f>
        <v>1330</v>
      </c>
      <c r="G134" s="38">
        <f t="shared" ref="G134" si="46">G123+G133</f>
        <v>55.4</v>
      </c>
      <c r="H134" s="38">
        <f t="shared" ref="H134" si="47">H123+H133</f>
        <v>53.694000000000003</v>
      </c>
      <c r="I134" s="38">
        <f t="shared" ref="I134" si="48">I123+I133</f>
        <v>158.41566666666665</v>
      </c>
      <c r="J134" s="118">
        <f t="shared" ref="J134:L134" si="49">J123+J133</f>
        <v>1335.9746666666665</v>
      </c>
      <c r="K134" s="38"/>
      <c r="L134" s="38">
        <f t="shared" si="49"/>
        <v>309</v>
      </c>
    </row>
    <row r="135" spans="1:12" ht="15.75" thickBot="1">
      <c r="A135" s="13">
        <v>2</v>
      </c>
      <c r="B135" s="14">
        <v>3</v>
      </c>
      <c r="C135" s="15" t="s">
        <v>23</v>
      </c>
      <c r="D135" s="16" t="s">
        <v>68</v>
      </c>
      <c r="E135" s="82" t="s">
        <v>91</v>
      </c>
      <c r="F135" s="83">
        <v>200</v>
      </c>
      <c r="G135" s="84">
        <v>5.62</v>
      </c>
      <c r="H135" s="84">
        <v>8.8699999999999992</v>
      </c>
      <c r="I135" s="84">
        <v>32.270000000000003</v>
      </c>
      <c r="J135" s="127">
        <v>231.44</v>
      </c>
      <c r="K135" s="84" t="s">
        <v>93</v>
      </c>
      <c r="L135" s="18"/>
    </row>
    <row r="136" spans="1:12" ht="15.75" thickBot="1">
      <c r="A136" s="19"/>
      <c r="B136" s="20"/>
      <c r="C136" s="21"/>
      <c r="D136" s="25" t="s">
        <v>58</v>
      </c>
      <c r="E136" s="51" t="s">
        <v>64</v>
      </c>
      <c r="F136" s="92">
        <v>180</v>
      </c>
      <c r="G136" s="93">
        <v>1.4</v>
      </c>
      <c r="H136" s="93">
        <v>1.03</v>
      </c>
      <c r="I136" s="93">
        <v>9.2100000000000009</v>
      </c>
      <c r="J136" s="119">
        <v>51.68</v>
      </c>
      <c r="K136" s="93" t="s">
        <v>67</v>
      </c>
      <c r="L136" s="24"/>
    </row>
    <row r="137" spans="1:12" ht="15.75" customHeight="1" thickBot="1">
      <c r="A137" s="19"/>
      <c r="B137" s="20"/>
      <c r="C137" s="21"/>
      <c r="D137" s="25" t="s">
        <v>59</v>
      </c>
      <c r="E137" s="51" t="s">
        <v>48</v>
      </c>
      <c r="F137" s="92">
        <v>60</v>
      </c>
      <c r="G137" s="93">
        <v>4.5599999999999996</v>
      </c>
      <c r="H137" s="93">
        <v>0.48</v>
      </c>
      <c r="I137" s="93">
        <v>29.52</v>
      </c>
      <c r="J137" s="119">
        <v>140.4</v>
      </c>
      <c r="K137" s="93" t="s">
        <v>54</v>
      </c>
      <c r="L137" s="24"/>
    </row>
    <row r="138" spans="1:12" ht="15.75" thickBot="1">
      <c r="A138" s="19"/>
      <c r="B138" s="20"/>
      <c r="C138" s="21"/>
      <c r="D138" s="25" t="s">
        <v>81</v>
      </c>
      <c r="E138" s="52" t="s">
        <v>49</v>
      </c>
      <c r="F138" s="92">
        <v>100</v>
      </c>
      <c r="G138" s="93">
        <v>0.4</v>
      </c>
      <c r="H138" s="93">
        <v>0.4</v>
      </c>
      <c r="I138" s="93">
        <v>9.8000000000000007</v>
      </c>
      <c r="J138" s="119">
        <v>44.4</v>
      </c>
      <c r="K138" s="93" t="s">
        <v>55</v>
      </c>
      <c r="L138" s="24"/>
    </row>
    <row r="139" spans="1:12" ht="15">
      <c r="A139" s="19"/>
      <c r="B139" s="20"/>
      <c r="C139" s="21"/>
      <c r="D139" s="22"/>
      <c r="E139" s="23"/>
      <c r="F139" s="24"/>
      <c r="G139" s="24"/>
      <c r="H139" s="24"/>
      <c r="I139" s="24"/>
      <c r="J139" s="123"/>
      <c r="K139" s="45"/>
      <c r="L139" s="24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123"/>
      <c r="K140" s="45"/>
      <c r="L140" s="24"/>
    </row>
    <row r="141" spans="1:12" ht="15.75" thickBot="1">
      <c r="A141" s="26"/>
      <c r="B141" s="27"/>
      <c r="C141" s="28"/>
      <c r="D141" s="29" t="s">
        <v>28</v>
      </c>
      <c r="E141" s="30"/>
      <c r="F141" s="31">
        <f>SUM(F135:F140)</f>
        <v>540</v>
      </c>
      <c r="G141" s="31">
        <f>SUM(G135:G140)</f>
        <v>11.979999999999999</v>
      </c>
      <c r="H141" s="31">
        <f>SUM(H135:H140)</f>
        <v>10.78</v>
      </c>
      <c r="I141" s="31">
        <f>SUM(I135:I140)</f>
        <v>80.8</v>
      </c>
      <c r="J141" s="117">
        <f>SUM(J135:J140)</f>
        <v>467.91999999999996</v>
      </c>
      <c r="K141" s="46"/>
      <c r="L141" s="31">
        <v>123.6</v>
      </c>
    </row>
    <row r="142" spans="1:12" ht="15.75" thickBot="1">
      <c r="A142" s="32">
        <f>A135</f>
        <v>2</v>
      </c>
      <c r="B142" s="33">
        <f>B135</f>
        <v>3</v>
      </c>
      <c r="C142" s="34" t="s">
        <v>29</v>
      </c>
      <c r="D142" s="25" t="s">
        <v>30</v>
      </c>
      <c r="E142" s="23" t="s">
        <v>165</v>
      </c>
      <c r="F142" s="83">
        <v>90</v>
      </c>
      <c r="G142" s="84">
        <v>2.25</v>
      </c>
      <c r="H142" s="84">
        <v>5.67</v>
      </c>
      <c r="I142" s="84">
        <v>7.47</v>
      </c>
      <c r="J142" s="127">
        <v>90</v>
      </c>
      <c r="K142" s="91" t="s">
        <v>166</v>
      </c>
      <c r="L142" s="24"/>
    </row>
    <row r="143" spans="1:12" ht="15.75" thickBot="1">
      <c r="A143" s="19"/>
      <c r="B143" s="20"/>
      <c r="C143" s="21"/>
      <c r="D143" s="25" t="s">
        <v>31</v>
      </c>
      <c r="E143" s="23" t="s">
        <v>136</v>
      </c>
      <c r="F143" s="92">
        <v>200</v>
      </c>
      <c r="G143" s="93">
        <v>5.41</v>
      </c>
      <c r="H143" s="93">
        <v>3.45</v>
      </c>
      <c r="I143" s="93">
        <v>11.83</v>
      </c>
      <c r="J143" s="119">
        <v>100.03</v>
      </c>
      <c r="K143" s="94" t="s">
        <v>138</v>
      </c>
      <c r="L143" s="24"/>
    </row>
    <row r="144" spans="1:12" ht="15.75" thickBot="1">
      <c r="A144" s="19"/>
      <c r="B144" s="20"/>
      <c r="C144" s="21"/>
      <c r="D144" s="25" t="s">
        <v>32</v>
      </c>
      <c r="E144" s="23" t="s">
        <v>139</v>
      </c>
      <c r="F144" s="92">
        <v>100</v>
      </c>
      <c r="G144" s="93">
        <v>12.86</v>
      </c>
      <c r="H144" s="93">
        <v>4.7300000000000004</v>
      </c>
      <c r="I144" s="93">
        <v>10.16</v>
      </c>
      <c r="J144" s="119">
        <v>134.59</v>
      </c>
      <c r="K144" s="94" t="s">
        <v>142</v>
      </c>
      <c r="L144" s="24"/>
    </row>
    <row r="145" spans="1:12" ht="15.75" thickBot="1">
      <c r="A145" s="19"/>
      <c r="B145" s="20"/>
      <c r="C145" s="21"/>
      <c r="D145" s="25" t="s">
        <v>33</v>
      </c>
      <c r="E145" s="23" t="s">
        <v>140</v>
      </c>
      <c r="F145" s="92">
        <v>150</v>
      </c>
      <c r="G145" s="93">
        <v>3.57</v>
      </c>
      <c r="H145" s="93">
        <v>4.7699999999999996</v>
      </c>
      <c r="I145" s="93">
        <v>36.049999999999997</v>
      </c>
      <c r="J145" s="119">
        <v>201.41</v>
      </c>
      <c r="K145" s="94" t="s">
        <v>143</v>
      </c>
      <c r="L145" s="24"/>
    </row>
    <row r="146" spans="1:12" ht="15.75" thickBot="1">
      <c r="A146" s="19"/>
      <c r="B146" s="20"/>
      <c r="C146" s="21"/>
      <c r="D146" s="25" t="s">
        <v>34</v>
      </c>
      <c r="E146" s="23" t="s">
        <v>115</v>
      </c>
      <c r="F146" s="92">
        <v>180</v>
      </c>
      <c r="G146" s="93">
        <v>0.57999999999999996</v>
      </c>
      <c r="H146" s="93">
        <v>0.22</v>
      </c>
      <c r="I146" s="93">
        <v>13.63</v>
      </c>
      <c r="J146" s="119">
        <v>58.83</v>
      </c>
      <c r="K146" s="94" t="s">
        <v>119</v>
      </c>
      <c r="L146" s="24"/>
    </row>
    <row r="147" spans="1:12" ht="15.75" thickBot="1">
      <c r="A147" s="19"/>
      <c r="B147" s="20"/>
      <c r="C147" s="21"/>
      <c r="D147" s="25" t="s">
        <v>35</v>
      </c>
      <c r="E147" s="23" t="s">
        <v>48</v>
      </c>
      <c r="F147" s="92">
        <v>30</v>
      </c>
      <c r="G147" s="93">
        <v>2.4</v>
      </c>
      <c r="H147" s="93">
        <v>0.45</v>
      </c>
      <c r="I147" s="93">
        <v>12.03</v>
      </c>
      <c r="J147" s="119">
        <v>61.8</v>
      </c>
      <c r="K147" s="94" t="s">
        <v>103</v>
      </c>
      <c r="L147" s="24"/>
    </row>
    <row r="148" spans="1:12" ht="15.75" thickBot="1">
      <c r="A148" s="19"/>
      <c r="B148" s="20"/>
      <c r="C148" s="21"/>
      <c r="D148" s="25" t="s">
        <v>36</v>
      </c>
      <c r="E148" s="23" t="s">
        <v>98</v>
      </c>
      <c r="F148" s="92">
        <v>35</v>
      </c>
      <c r="G148" s="93">
        <v>2.66</v>
      </c>
      <c r="H148" s="93">
        <v>0.28000000000000003</v>
      </c>
      <c r="I148" s="93">
        <v>17.22</v>
      </c>
      <c r="J148" s="119">
        <v>81.900000000000006</v>
      </c>
      <c r="K148" s="94" t="s">
        <v>54</v>
      </c>
      <c r="L148" s="24"/>
    </row>
    <row r="149" spans="1:12" ht="15">
      <c r="A149" s="19"/>
      <c r="B149" s="20"/>
      <c r="C149" s="21"/>
      <c r="D149" s="22"/>
      <c r="E149" s="23"/>
      <c r="F149" s="24"/>
      <c r="G149" s="24"/>
      <c r="H149" s="24"/>
      <c r="I149" s="24"/>
      <c r="J149" s="123"/>
      <c r="K149" s="45"/>
      <c r="L149" s="24"/>
    </row>
    <row r="150" spans="1:12" ht="15">
      <c r="A150" s="19"/>
      <c r="B150" s="20"/>
      <c r="C150" s="21"/>
      <c r="D150" s="22"/>
      <c r="E150" s="23"/>
      <c r="F150" s="24"/>
      <c r="G150" s="24"/>
      <c r="H150" s="24"/>
      <c r="I150" s="24"/>
      <c r="J150" s="123"/>
      <c r="K150" s="45"/>
      <c r="L150" s="24"/>
    </row>
    <row r="151" spans="1:12" ht="15">
      <c r="A151" s="26"/>
      <c r="B151" s="27"/>
      <c r="C151" s="28"/>
      <c r="D151" s="29" t="s">
        <v>28</v>
      </c>
      <c r="E151" s="30"/>
      <c r="F151" s="31">
        <f>SUM(F142:F150)</f>
        <v>785</v>
      </c>
      <c r="G151" s="31">
        <f t="shared" ref="G151:J151" si="50">SUM(G142:G150)</f>
        <v>29.729999999999997</v>
      </c>
      <c r="H151" s="31">
        <f t="shared" si="50"/>
        <v>19.57</v>
      </c>
      <c r="I151" s="31">
        <f t="shared" si="50"/>
        <v>108.38999999999999</v>
      </c>
      <c r="J151" s="117">
        <f t="shared" si="50"/>
        <v>728.56</v>
      </c>
      <c r="K151" s="46"/>
      <c r="L151" s="31">
        <v>185.4</v>
      </c>
    </row>
    <row r="152" spans="1:12" ht="15.75" thickBot="1">
      <c r="A152" s="35">
        <f>A135</f>
        <v>2</v>
      </c>
      <c r="B152" s="36">
        <f>B135</f>
        <v>3</v>
      </c>
      <c r="C152" s="130" t="s">
        <v>37</v>
      </c>
      <c r="D152" s="131"/>
      <c r="E152" s="37"/>
      <c r="F152" s="70">
        <f>F141+F151</f>
        <v>1325</v>
      </c>
      <c r="G152" s="70">
        <f t="shared" ref="G152" si="51">G141+G151</f>
        <v>41.709999999999994</v>
      </c>
      <c r="H152" s="70">
        <f t="shared" ref="H152" si="52">H141+H151</f>
        <v>30.35</v>
      </c>
      <c r="I152" s="70">
        <f t="shared" ref="I152" si="53">I141+I151</f>
        <v>189.19</v>
      </c>
      <c r="J152" s="120">
        <f t="shared" ref="J152:L152" si="54">J141+J151</f>
        <v>1196.48</v>
      </c>
      <c r="K152" s="70"/>
      <c r="L152" s="38">
        <f t="shared" si="54"/>
        <v>309</v>
      </c>
    </row>
    <row r="153" spans="1:12" ht="15">
      <c r="A153" s="13">
        <v>2</v>
      </c>
      <c r="B153" s="14">
        <v>4</v>
      </c>
      <c r="C153" s="15" t="s">
        <v>23</v>
      </c>
      <c r="D153" s="25" t="s">
        <v>68</v>
      </c>
      <c r="E153" s="50" t="s">
        <v>85</v>
      </c>
      <c r="F153" s="71">
        <v>150</v>
      </c>
      <c r="G153" s="72">
        <v>17.489999999999998</v>
      </c>
      <c r="H153" s="72">
        <v>8.4700000000000006</v>
      </c>
      <c r="I153" s="72">
        <v>16.5</v>
      </c>
      <c r="J153" s="72">
        <v>212.19</v>
      </c>
      <c r="K153" s="71" t="s">
        <v>88</v>
      </c>
      <c r="L153" s="18"/>
    </row>
    <row r="154" spans="1:12" ht="15">
      <c r="A154" s="19"/>
      <c r="B154" s="20"/>
      <c r="C154" s="21"/>
      <c r="D154" s="25" t="s">
        <v>57</v>
      </c>
      <c r="E154" s="51" t="s">
        <v>86</v>
      </c>
      <c r="F154" s="71">
        <v>20</v>
      </c>
      <c r="G154" s="72">
        <v>1.44</v>
      </c>
      <c r="H154" s="72">
        <v>1.7</v>
      </c>
      <c r="I154" s="72">
        <v>11.1</v>
      </c>
      <c r="J154" s="72">
        <v>65.400000000000006</v>
      </c>
      <c r="K154" s="71" t="s">
        <v>89</v>
      </c>
      <c r="L154" s="24"/>
    </row>
    <row r="155" spans="1:12" ht="15">
      <c r="A155" s="19"/>
      <c r="B155" s="20"/>
      <c r="C155" s="21"/>
      <c r="D155" s="25" t="s">
        <v>58</v>
      </c>
      <c r="E155" s="51" t="s">
        <v>87</v>
      </c>
      <c r="F155" s="71">
        <v>180</v>
      </c>
      <c r="G155" s="72">
        <v>0.21600000000000003</v>
      </c>
      <c r="H155" s="72">
        <v>4.1000000000000002E-2</v>
      </c>
      <c r="I155" s="72">
        <v>7.3895999999999988</v>
      </c>
      <c r="J155" s="72">
        <v>31.697000000000003</v>
      </c>
      <c r="K155" s="71" t="s">
        <v>90</v>
      </c>
      <c r="L155" s="24"/>
    </row>
    <row r="156" spans="1:12" ht="15">
      <c r="A156" s="19"/>
      <c r="B156" s="20"/>
      <c r="C156" s="21"/>
      <c r="D156" s="25" t="s">
        <v>59</v>
      </c>
      <c r="E156" s="51" t="s">
        <v>48</v>
      </c>
      <c r="F156" s="71">
        <v>50</v>
      </c>
      <c r="G156" s="72">
        <v>3.8</v>
      </c>
      <c r="H156" s="72">
        <v>0.4</v>
      </c>
      <c r="I156" s="72">
        <v>24.6</v>
      </c>
      <c r="J156" s="72">
        <v>117</v>
      </c>
      <c r="K156" s="71" t="s">
        <v>54</v>
      </c>
      <c r="L156" s="24"/>
    </row>
    <row r="157" spans="1:12" ht="15">
      <c r="A157" s="19"/>
      <c r="B157" s="20"/>
      <c r="C157" s="21"/>
      <c r="D157" s="25" t="s">
        <v>81</v>
      </c>
      <c r="E157" s="52" t="s">
        <v>49</v>
      </c>
      <c r="F157" s="71">
        <v>100</v>
      </c>
      <c r="G157" s="72">
        <v>0.4</v>
      </c>
      <c r="H157" s="72">
        <v>0.4</v>
      </c>
      <c r="I157" s="72">
        <v>9.8000000000000007</v>
      </c>
      <c r="J157" s="72">
        <v>44.4</v>
      </c>
      <c r="K157" s="71" t="s">
        <v>55</v>
      </c>
      <c r="L157" s="24"/>
    </row>
    <row r="158" spans="1:12" ht="15">
      <c r="A158" s="19"/>
      <c r="B158" s="20"/>
      <c r="C158" s="21"/>
      <c r="D158" s="22"/>
      <c r="E158" s="23"/>
      <c r="F158" s="24"/>
      <c r="G158" s="24"/>
      <c r="H158" s="24"/>
      <c r="I158" s="24"/>
      <c r="J158" s="123"/>
      <c r="K158" s="45"/>
      <c r="L158" s="24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123"/>
      <c r="K159" s="45"/>
      <c r="L159" s="24"/>
    </row>
    <row r="160" spans="1:12" ht="15.75" thickBot="1">
      <c r="A160" s="26"/>
      <c r="B160" s="27"/>
      <c r="C160" s="28"/>
      <c r="D160" s="29" t="s">
        <v>28</v>
      </c>
      <c r="E160" s="30"/>
      <c r="F160" s="31">
        <f>SUM(F153:F159)</f>
        <v>500</v>
      </c>
      <c r="G160" s="31">
        <f t="shared" ref="G160:I160" si="55">SUM(G153:G159)</f>
        <v>23.346</v>
      </c>
      <c r="H160" s="31">
        <f t="shared" si="55"/>
        <v>11.011000000000001</v>
      </c>
      <c r="I160" s="31">
        <f t="shared" si="55"/>
        <v>69.389600000000002</v>
      </c>
      <c r="J160" s="117">
        <f>SUM(J153:J159)</f>
        <v>470.68700000000001</v>
      </c>
      <c r="K160" s="46"/>
      <c r="L160" s="31">
        <v>123.6</v>
      </c>
    </row>
    <row r="161" spans="1:12" ht="15.75" thickBot="1">
      <c r="A161" s="32">
        <f>A153</f>
        <v>2</v>
      </c>
      <c r="B161" s="33">
        <f>B153</f>
        <v>4</v>
      </c>
      <c r="C161" s="34" t="s">
        <v>29</v>
      </c>
      <c r="D161" s="25" t="s">
        <v>30</v>
      </c>
      <c r="E161" s="23" t="s">
        <v>167</v>
      </c>
      <c r="F161" s="83">
        <v>90</v>
      </c>
      <c r="G161" s="84">
        <v>1.17</v>
      </c>
      <c r="H161" s="84">
        <v>5.49</v>
      </c>
      <c r="I161" s="84">
        <v>5.58</v>
      </c>
      <c r="J161" s="127">
        <v>75.599999999999994</v>
      </c>
      <c r="K161" s="84" t="s">
        <v>168</v>
      </c>
      <c r="L161" s="24"/>
    </row>
    <row r="162" spans="1:12" ht="27" thickBot="1">
      <c r="A162" s="19"/>
      <c r="B162" s="20"/>
      <c r="C162" s="21"/>
      <c r="D162" s="25" t="s">
        <v>31</v>
      </c>
      <c r="E162" s="23" t="s">
        <v>144</v>
      </c>
      <c r="F162" s="92">
        <v>200</v>
      </c>
      <c r="G162" s="93">
        <v>4.51</v>
      </c>
      <c r="H162" s="93">
        <v>3.81</v>
      </c>
      <c r="I162" s="93">
        <v>11.82</v>
      </c>
      <c r="J162" s="119">
        <v>99.59</v>
      </c>
      <c r="K162" s="93" t="s">
        <v>146</v>
      </c>
      <c r="L162" s="24"/>
    </row>
    <row r="163" spans="1:12" ht="15.75" thickBot="1">
      <c r="A163" s="19"/>
      <c r="B163" s="20"/>
      <c r="C163" s="21"/>
      <c r="D163" s="25" t="s">
        <v>32</v>
      </c>
      <c r="E163" s="23" t="s">
        <v>145</v>
      </c>
      <c r="F163" s="92">
        <v>150</v>
      </c>
      <c r="G163" s="93">
        <v>18.38</v>
      </c>
      <c r="H163" s="93">
        <v>10.220000000000001</v>
      </c>
      <c r="I163" s="93">
        <v>8.99</v>
      </c>
      <c r="J163" s="119">
        <v>201.44</v>
      </c>
      <c r="K163" s="93" t="s">
        <v>147</v>
      </c>
      <c r="L163" s="24"/>
    </row>
    <row r="164" spans="1:12" ht="15.75" thickBot="1">
      <c r="A164" s="19"/>
      <c r="B164" s="20"/>
      <c r="C164" s="21"/>
      <c r="D164" s="25" t="s">
        <v>33</v>
      </c>
      <c r="E164" s="23"/>
      <c r="F164" s="95"/>
      <c r="G164" s="96"/>
      <c r="H164" s="96"/>
      <c r="I164" s="96"/>
      <c r="J164" s="96"/>
      <c r="K164" s="95"/>
      <c r="L164" s="24"/>
    </row>
    <row r="165" spans="1:12" ht="15.75" thickBot="1">
      <c r="A165" s="19"/>
      <c r="B165" s="20"/>
      <c r="C165" s="21"/>
      <c r="D165" s="25" t="s">
        <v>34</v>
      </c>
      <c r="E165" s="23" t="s">
        <v>122</v>
      </c>
      <c r="F165" s="83">
        <v>180</v>
      </c>
      <c r="G165" s="84">
        <v>0</v>
      </c>
      <c r="H165" s="84">
        <v>0</v>
      </c>
      <c r="I165" s="84">
        <v>17.09</v>
      </c>
      <c r="J165" s="127">
        <v>68.349999999999994</v>
      </c>
      <c r="K165" s="84" t="s">
        <v>125</v>
      </c>
      <c r="L165" s="24"/>
    </row>
    <row r="166" spans="1:12" ht="15.75" thickBot="1">
      <c r="A166" s="19"/>
      <c r="B166" s="20"/>
      <c r="C166" s="21"/>
      <c r="D166" s="25" t="s">
        <v>35</v>
      </c>
      <c r="E166" s="23" t="s">
        <v>48</v>
      </c>
      <c r="F166" s="92">
        <v>50</v>
      </c>
      <c r="G166" s="93">
        <v>4</v>
      </c>
      <c r="H166" s="93">
        <v>0.75</v>
      </c>
      <c r="I166" s="93">
        <v>20.05</v>
      </c>
      <c r="J166" s="119">
        <v>103</v>
      </c>
      <c r="K166" s="93" t="s">
        <v>103</v>
      </c>
      <c r="L166" s="24"/>
    </row>
    <row r="167" spans="1:12" ht="15.75" thickBot="1">
      <c r="A167" s="19"/>
      <c r="B167" s="20"/>
      <c r="C167" s="21"/>
      <c r="D167" s="25" t="s">
        <v>36</v>
      </c>
      <c r="E167" s="23" t="s">
        <v>98</v>
      </c>
      <c r="F167" s="92">
        <v>60</v>
      </c>
      <c r="G167" s="93">
        <v>4.5599999999999996</v>
      </c>
      <c r="H167" s="93">
        <v>0.48</v>
      </c>
      <c r="I167" s="93">
        <v>29.52</v>
      </c>
      <c r="J167" s="119">
        <v>140.4</v>
      </c>
      <c r="K167" s="93" t="s">
        <v>54</v>
      </c>
      <c r="L167" s="24"/>
    </row>
    <row r="168" spans="1:12" ht="15">
      <c r="A168" s="19"/>
      <c r="B168" s="20"/>
      <c r="C168" s="21"/>
      <c r="D168" s="22"/>
      <c r="E168" s="23"/>
      <c r="F168" s="24"/>
      <c r="G168" s="24"/>
      <c r="H168" s="24"/>
      <c r="I168" s="24"/>
      <c r="J168" s="123"/>
      <c r="K168" s="45"/>
      <c r="L168" s="24"/>
    </row>
    <row r="169" spans="1:12" ht="15">
      <c r="A169" s="19"/>
      <c r="B169" s="20"/>
      <c r="C169" s="21"/>
      <c r="D169" s="22"/>
      <c r="E169" s="23"/>
      <c r="F169" s="24"/>
      <c r="G169" s="24"/>
      <c r="H169" s="24"/>
      <c r="I169" s="24"/>
      <c r="J169" s="123"/>
      <c r="K169" s="45"/>
      <c r="L169" s="24"/>
    </row>
    <row r="170" spans="1:12" ht="15">
      <c r="A170" s="26"/>
      <c r="B170" s="27"/>
      <c r="C170" s="28"/>
      <c r="D170" s="29" t="s">
        <v>28</v>
      </c>
      <c r="E170" s="30"/>
      <c r="F170" s="31">
        <f>SUM(F161:F169)</f>
        <v>730</v>
      </c>
      <c r="G170" s="31">
        <f t="shared" ref="G170:J170" si="56">SUM(G161:G169)</f>
        <v>32.619999999999997</v>
      </c>
      <c r="H170" s="31">
        <f t="shared" si="56"/>
        <v>20.750000000000004</v>
      </c>
      <c r="I170" s="31">
        <f t="shared" si="56"/>
        <v>93.05</v>
      </c>
      <c r="J170" s="117">
        <f t="shared" si="56"/>
        <v>688.38</v>
      </c>
      <c r="K170" s="46"/>
      <c r="L170" s="31">
        <v>185.4</v>
      </c>
    </row>
    <row r="171" spans="1:12" ht="15.75" thickBot="1">
      <c r="A171" s="35">
        <f>A153</f>
        <v>2</v>
      </c>
      <c r="B171" s="36">
        <f>B153</f>
        <v>4</v>
      </c>
      <c r="C171" s="130" t="s">
        <v>37</v>
      </c>
      <c r="D171" s="131"/>
      <c r="E171" s="37"/>
      <c r="F171" s="38">
        <f>F160+F170</f>
        <v>1230</v>
      </c>
      <c r="G171" s="38">
        <f t="shared" ref="G171" si="57">G160+G170</f>
        <v>55.965999999999994</v>
      </c>
      <c r="H171" s="38">
        <f t="shared" ref="H171" si="58">H160+H170</f>
        <v>31.761000000000003</v>
      </c>
      <c r="I171" s="38">
        <f t="shared" ref="I171" si="59">I160+I170</f>
        <v>162.43959999999998</v>
      </c>
      <c r="J171" s="118">
        <f t="shared" ref="J171:L171" si="60">J160+J170</f>
        <v>1159.067</v>
      </c>
      <c r="K171" s="38"/>
      <c r="L171" s="38">
        <f t="shared" si="60"/>
        <v>309</v>
      </c>
    </row>
    <row r="172" spans="1:12" ht="15.75" thickBot="1">
      <c r="A172" s="13">
        <v>2</v>
      </c>
      <c r="B172" s="14">
        <v>5</v>
      </c>
      <c r="C172" s="15" t="s">
        <v>23</v>
      </c>
      <c r="D172" s="25" t="s">
        <v>68</v>
      </c>
      <c r="E172" s="82" t="s">
        <v>169</v>
      </c>
      <c r="F172" s="83">
        <v>200</v>
      </c>
      <c r="G172" s="84">
        <v>5.28</v>
      </c>
      <c r="H172" s="84">
        <v>8.56</v>
      </c>
      <c r="I172" s="84">
        <v>24.06</v>
      </c>
      <c r="J172" s="127">
        <v>194.35</v>
      </c>
      <c r="K172" s="84" t="s">
        <v>170</v>
      </c>
      <c r="L172" s="18"/>
    </row>
    <row r="173" spans="1:12" ht="15.75" thickBot="1">
      <c r="A173" s="19"/>
      <c r="B173" s="20"/>
      <c r="C173" s="21"/>
      <c r="D173" s="56" t="s">
        <v>73</v>
      </c>
      <c r="E173" s="51" t="s">
        <v>84</v>
      </c>
      <c r="F173" s="92">
        <v>40</v>
      </c>
      <c r="G173" s="93">
        <v>0.55000000000000004</v>
      </c>
      <c r="H173" s="93">
        <v>1.9</v>
      </c>
      <c r="I173" s="93">
        <v>18.600000000000001</v>
      </c>
      <c r="J173" s="119">
        <v>91.5</v>
      </c>
      <c r="K173" s="93" t="s">
        <v>62</v>
      </c>
      <c r="L173" s="24"/>
    </row>
    <row r="174" spans="1:12" ht="15.75" thickBot="1">
      <c r="A174" s="19"/>
      <c r="B174" s="20"/>
      <c r="C174" s="21"/>
      <c r="D174" s="25" t="s">
        <v>59</v>
      </c>
      <c r="E174" s="51" t="s">
        <v>48</v>
      </c>
      <c r="F174" s="92">
        <v>50</v>
      </c>
      <c r="G174" s="93">
        <v>2.2799999999999998</v>
      </c>
      <c r="H174" s="93">
        <v>0.24</v>
      </c>
      <c r="I174" s="93">
        <v>14.76</v>
      </c>
      <c r="J174" s="119">
        <v>70.2</v>
      </c>
      <c r="K174" s="93" t="s">
        <v>54</v>
      </c>
      <c r="L174" s="24"/>
    </row>
    <row r="175" spans="1:12" ht="15.75" thickBot="1">
      <c r="A175" s="19"/>
      <c r="B175" s="20"/>
      <c r="C175" s="21"/>
      <c r="D175" s="25" t="s">
        <v>74</v>
      </c>
      <c r="E175" s="52" t="s">
        <v>92</v>
      </c>
      <c r="F175" s="92">
        <v>200</v>
      </c>
      <c r="G175" s="93">
        <v>6.8</v>
      </c>
      <c r="H175" s="93">
        <v>5</v>
      </c>
      <c r="I175" s="93">
        <v>11</v>
      </c>
      <c r="J175" s="119">
        <v>116.2</v>
      </c>
      <c r="K175" s="93" t="s">
        <v>80</v>
      </c>
      <c r="L175" s="24"/>
    </row>
    <row r="176" spans="1:12" ht="15">
      <c r="A176" s="19"/>
      <c r="B176" s="20"/>
      <c r="C176" s="21"/>
      <c r="D176" s="22"/>
      <c r="E176" s="23"/>
      <c r="F176" s="24"/>
      <c r="G176" s="24"/>
      <c r="H176" s="24"/>
      <c r="I176" s="24"/>
      <c r="J176" s="123"/>
      <c r="K176" s="45"/>
      <c r="L176" s="24"/>
    </row>
    <row r="177" spans="1:12" ht="15">
      <c r="A177" s="19"/>
      <c r="B177" s="20"/>
      <c r="C177" s="21"/>
      <c r="D177" s="22"/>
      <c r="E177" s="23"/>
      <c r="F177" s="24"/>
      <c r="G177" s="24"/>
      <c r="H177" s="24"/>
      <c r="I177" s="24"/>
      <c r="J177" s="123"/>
      <c r="K177" s="45"/>
      <c r="L177" s="24"/>
    </row>
    <row r="178" spans="1:12" ht="15.75" customHeight="1" thickBot="1">
      <c r="A178" s="26"/>
      <c r="B178" s="27"/>
      <c r="C178" s="28"/>
      <c r="D178" s="29" t="s">
        <v>28</v>
      </c>
      <c r="E178" s="30"/>
      <c r="F178" s="31">
        <f>SUM(F172:F177)</f>
        <v>490</v>
      </c>
      <c r="G178" s="31">
        <f>SUM(G172:G177)</f>
        <v>14.91</v>
      </c>
      <c r="H178" s="31">
        <f>SUM(H172:H177)</f>
        <v>15.700000000000001</v>
      </c>
      <c r="I178" s="31">
        <f>SUM(I172:I177)</f>
        <v>68.419999999999987</v>
      </c>
      <c r="J178" s="117">
        <f>SUM(J172:J177)</f>
        <v>472.25</v>
      </c>
      <c r="K178" s="46"/>
      <c r="L178" s="31">
        <v>123.6</v>
      </c>
    </row>
    <row r="179" spans="1:12" ht="15.75" thickBot="1">
      <c r="A179" s="32">
        <f>A172</f>
        <v>2</v>
      </c>
      <c r="B179" s="33">
        <f>B172</f>
        <v>5</v>
      </c>
      <c r="C179" s="34" t="s">
        <v>29</v>
      </c>
      <c r="D179" s="25" t="s">
        <v>30</v>
      </c>
      <c r="E179" s="23" t="s">
        <v>171</v>
      </c>
      <c r="F179" s="83">
        <v>90</v>
      </c>
      <c r="G179" s="84">
        <v>1.56</v>
      </c>
      <c r="H179" s="84">
        <v>4.95</v>
      </c>
      <c r="I179" s="84">
        <v>5.45</v>
      </c>
      <c r="J179" s="127">
        <v>72.569999999999993</v>
      </c>
      <c r="K179" s="84" t="s">
        <v>172</v>
      </c>
      <c r="L179" s="24"/>
    </row>
    <row r="180" spans="1:12" ht="15.75" thickBot="1">
      <c r="A180" s="19"/>
      <c r="B180" s="20"/>
      <c r="C180" s="21"/>
      <c r="D180" s="25" t="s">
        <v>31</v>
      </c>
      <c r="E180" s="23" t="s">
        <v>148</v>
      </c>
      <c r="F180" s="92">
        <v>200</v>
      </c>
      <c r="G180" s="93">
        <v>5.08</v>
      </c>
      <c r="H180" s="93">
        <v>6.27</v>
      </c>
      <c r="I180" s="93">
        <v>13.9</v>
      </c>
      <c r="J180" s="119">
        <v>132.28</v>
      </c>
      <c r="K180" s="93" t="s">
        <v>151</v>
      </c>
      <c r="L180" s="24"/>
    </row>
    <row r="181" spans="1:12" ht="15.75" thickBot="1">
      <c r="A181" s="19"/>
      <c r="B181" s="20"/>
      <c r="C181" s="21"/>
      <c r="D181" s="25" t="s">
        <v>32</v>
      </c>
      <c r="E181" s="23" t="s">
        <v>149</v>
      </c>
      <c r="F181" s="92">
        <v>90</v>
      </c>
      <c r="G181" s="93">
        <v>11.08</v>
      </c>
      <c r="H181" s="93">
        <v>10.63</v>
      </c>
      <c r="I181" s="93">
        <v>4.75</v>
      </c>
      <c r="J181" s="119">
        <v>159.04</v>
      </c>
      <c r="K181" s="93" t="s">
        <v>152</v>
      </c>
      <c r="L181" s="24"/>
    </row>
    <row r="182" spans="1:12" ht="15.75" thickBot="1">
      <c r="A182" s="19"/>
      <c r="B182" s="20"/>
      <c r="C182" s="21"/>
      <c r="D182" s="25" t="s">
        <v>33</v>
      </c>
      <c r="E182" s="17" t="s">
        <v>150</v>
      </c>
      <c r="F182" s="92">
        <v>150</v>
      </c>
      <c r="G182" s="93">
        <v>3.48</v>
      </c>
      <c r="H182" s="93">
        <v>8.02</v>
      </c>
      <c r="I182" s="93">
        <v>17.420000000000002</v>
      </c>
      <c r="J182" s="119">
        <v>155.78</v>
      </c>
      <c r="K182" s="93" t="s">
        <v>153</v>
      </c>
      <c r="L182" s="18"/>
    </row>
    <row r="183" spans="1:12" ht="15.75" thickBot="1">
      <c r="A183" s="19"/>
      <c r="B183" s="20"/>
      <c r="C183" s="21"/>
      <c r="D183" s="25" t="s">
        <v>34</v>
      </c>
      <c r="E183" s="23" t="s">
        <v>97</v>
      </c>
      <c r="F183" s="92">
        <v>180</v>
      </c>
      <c r="G183" s="93">
        <v>0.34</v>
      </c>
      <c r="H183" s="93">
        <v>0</v>
      </c>
      <c r="I183" s="93">
        <v>15.39</v>
      </c>
      <c r="J183" s="119">
        <v>62.9</v>
      </c>
      <c r="K183" s="93" t="s">
        <v>102</v>
      </c>
      <c r="L183" s="24"/>
    </row>
    <row r="184" spans="1:12" ht="15.75" thickBot="1">
      <c r="A184" s="19"/>
      <c r="B184" s="20"/>
      <c r="C184" s="21"/>
      <c r="D184" s="25" t="s">
        <v>35</v>
      </c>
      <c r="E184" s="23" t="s">
        <v>48</v>
      </c>
      <c r="F184" s="92">
        <v>30</v>
      </c>
      <c r="G184" s="93">
        <v>2.4</v>
      </c>
      <c r="H184" s="93">
        <v>0.45</v>
      </c>
      <c r="I184" s="93">
        <v>12.03</v>
      </c>
      <c r="J184" s="119">
        <v>61.8</v>
      </c>
      <c r="K184" s="93" t="s">
        <v>103</v>
      </c>
      <c r="L184" s="24"/>
    </row>
    <row r="185" spans="1:12" ht="15.75" thickBot="1">
      <c r="A185" s="19"/>
      <c r="B185" s="20"/>
      <c r="C185" s="21"/>
      <c r="D185" s="25" t="s">
        <v>36</v>
      </c>
      <c r="E185" s="23" t="s">
        <v>98</v>
      </c>
      <c r="F185" s="92">
        <v>35</v>
      </c>
      <c r="G185" s="93">
        <v>2.66</v>
      </c>
      <c r="H185" s="93">
        <v>0.28000000000000003</v>
      </c>
      <c r="I185" s="93">
        <v>17.22</v>
      </c>
      <c r="J185" s="119">
        <v>81.900000000000006</v>
      </c>
      <c r="K185" s="93" t="s">
        <v>54</v>
      </c>
      <c r="L185" s="24"/>
    </row>
    <row r="186" spans="1:12" ht="15">
      <c r="A186" s="19"/>
      <c r="B186" s="20"/>
      <c r="C186" s="21"/>
      <c r="D186" s="22" t="s">
        <v>27</v>
      </c>
      <c r="E186" s="23"/>
      <c r="F186" s="24"/>
      <c r="G186" s="24"/>
      <c r="H186" s="24"/>
      <c r="I186" s="24"/>
      <c r="J186" s="123"/>
      <c r="K186" s="45"/>
      <c r="L186" s="24"/>
    </row>
    <row r="187" spans="1:12" ht="15">
      <c r="A187" s="19"/>
      <c r="B187" s="20"/>
      <c r="C187" s="21"/>
      <c r="D187" s="22"/>
      <c r="E187" s="23"/>
      <c r="F187" s="24"/>
      <c r="G187" s="24"/>
      <c r="H187" s="24"/>
      <c r="I187" s="24"/>
      <c r="J187" s="123"/>
      <c r="K187" s="45"/>
      <c r="L187" s="24"/>
    </row>
    <row r="188" spans="1:12" ht="15">
      <c r="A188" s="26"/>
      <c r="B188" s="27"/>
      <c r="C188" s="28"/>
      <c r="D188" s="29" t="s">
        <v>28</v>
      </c>
      <c r="E188" s="30"/>
      <c r="F188" s="31">
        <f>SUM(F179:F187)</f>
        <v>775</v>
      </c>
      <c r="G188" s="31">
        <f t="shared" ref="G188:J188" si="61">SUM(G179:G187)</f>
        <v>26.599999999999998</v>
      </c>
      <c r="H188" s="31">
        <f t="shared" si="61"/>
        <v>30.6</v>
      </c>
      <c r="I188" s="31">
        <f t="shared" si="61"/>
        <v>86.16</v>
      </c>
      <c r="J188" s="117">
        <f t="shared" si="61"/>
        <v>726.26999999999987</v>
      </c>
      <c r="K188" s="46"/>
      <c r="L188" s="31">
        <v>185.4</v>
      </c>
    </row>
    <row r="189" spans="1:12" ht="15">
      <c r="A189" s="35">
        <f>A172</f>
        <v>2</v>
      </c>
      <c r="B189" s="36">
        <f>B172</f>
        <v>5</v>
      </c>
      <c r="C189" s="130" t="s">
        <v>37</v>
      </c>
      <c r="D189" s="131"/>
      <c r="E189" s="37"/>
      <c r="F189" s="38">
        <f>F178+F188</f>
        <v>1265</v>
      </c>
      <c r="G189" s="38">
        <f t="shared" ref="G189" si="62">G178+G188</f>
        <v>41.51</v>
      </c>
      <c r="H189" s="38">
        <f t="shared" ref="H189" si="63">H178+H188</f>
        <v>46.300000000000004</v>
      </c>
      <c r="I189" s="38">
        <f t="shared" ref="I189" si="64">I178+I188</f>
        <v>154.57999999999998</v>
      </c>
      <c r="J189" s="118">
        <f t="shared" ref="J189:L189" si="65">J178+J188</f>
        <v>1198.52</v>
      </c>
      <c r="K189" s="38"/>
      <c r="L189" s="38">
        <f t="shared" si="65"/>
        <v>309</v>
      </c>
    </row>
    <row r="190" spans="1:12">
      <c r="A190" s="47"/>
      <c r="B190" s="48"/>
      <c r="C190" s="132" t="s">
        <v>39</v>
      </c>
      <c r="D190" s="132"/>
      <c r="E190" s="132"/>
      <c r="F190" s="49">
        <f>(F24+F42+F60+F79+F97+F116+F134+F152+F171+F189)/(IF(F24=0,0,1)+IF(F42=0,0,1)+IF(F60=0,0,1)+IF(F79=0,0,1)+IF(F97=0,0,1)+IF(F116=0,0,1)+IF(F134=0,0,1)+IF(F152=0,0,1)+IF(F171=0,0,1)+IF(F189=0,0,1))</f>
        <v>1278</v>
      </c>
      <c r="G190" s="49">
        <f>(G24+G42+G60+G79+G97+G116+G134+G152+G171+G189)/(IF(G24=0,0,1)+IF(G42=0,0,1)+IF(G60=0,0,1)+IF(G79=0,0,1)+IF(G97=0,0,1)+IF(G116=0,0,1)+IF(G134=0,0,1)+IF(G152=0,0,1)+IF(G171=0,0,1)+IF(G189=0,0,1))</f>
        <v>47.169229999999992</v>
      </c>
      <c r="H190" s="49">
        <f>(H24+H42+H60+H79+H97+H116+H134+H152+H171+H189)/(IF(H24=0,0,1)+IF(H42=0,0,1)+IF(H60=0,0,1)+IF(H79=0,0,1)+IF(H97=0,0,1)+IF(H116=0,0,1)+IF(H134=0,0,1)+IF(H152=0,0,1)+IF(H171=0,0,1)+IF(H189=0,0,1))</f>
        <v>42.518580000000007</v>
      </c>
      <c r="I190" s="49">
        <f>(I24+I42+I60+I79+I97+I116+I134+I152+I171+I189)/(IF(I24=0,0,1)+IF(I42=0,0,1)+IF(I60=0,0,1)+IF(I79=0,0,1)+IF(I97=0,0,1)+IF(I116=0,0,1)+IF(I134=0,0,1)+IF(I152=0,0,1)+IF(I171=0,0,1)+IF(I189=0,0,1))</f>
        <v>158.91811866666666</v>
      </c>
      <c r="J190" s="128">
        <f>(J24+J42+J60+J79+J97+J116+J134+J152+J171+J189)/(IF(J24=0,0,1)+IF(J42=0,0,1)+IF(J60=0,0,1)+IF(J79=0,0,1)+IF(J97=0,0,1)+IF(J116=0,0,1)+IF(J134=0,0,1)+IF(J152=0,0,1)+IF(J171=0,0,1)+IF(J189=0,0,1))</f>
        <v>1206.6409436666665</v>
      </c>
      <c r="K190" s="49"/>
      <c r="L190" s="49">
        <f>(L24+L42+L60+L79+L97+L116+L134+L152+L171+L189)/(IF(L24=0,0,1)+IF(L42=0,0,1)+IF(L60=0,0,1)+IF(L79=0,0,1)+IF(L97=0,0,1)+IF(L116=0,0,1)+IF(L134=0,0,1)+IF(L152=0,0,1)+IF(L171=0,0,1)+IF(L189=0,0,1))</f>
        <v>309</v>
      </c>
    </row>
  </sheetData>
  <mergeCells count="14">
    <mergeCell ref="C1:E1"/>
    <mergeCell ref="H1:K1"/>
    <mergeCell ref="H2:K2"/>
    <mergeCell ref="C24:D24"/>
    <mergeCell ref="C42:D42"/>
    <mergeCell ref="C152:D152"/>
    <mergeCell ref="C171:D171"/>
    <mergeCell ref="C189:D189"/>
    <mergeCell ref="C190:E190"/>
    <mergeCell ref="C60:D60"/>
    <mergeCell ref="C79:D79"/>
    <mergeCell ref="C97:D97"/>
    <mergeCell ref="C116:D116"/>
    <mergeCell ref="C134:D134"/>
  </mergeCells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2024-04-16T10:35:53Z</cp:lastPrinted>
  <dcterms:created xsi:type="dcterms:W3CDTF">2022-05-16T14:23:00Z</dcterms:created>
  <dcterms:modified xsi:type="dcterms:W3CDTF">2025-02-20T06:15:19Z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362EF8D21638469CB9A67856E7C6A0ED_12</vt:lpwstr>
  </property>
  <property fmtid="{D5CDD505-2E9C-101B-9397-08002B2CF9AE}" pid="3" name="KSOProductBuildVer">
    <vt:lpwstr>1049-12.2.0.13359</vt:lpwstr>
  </property>
</Properties>
</file>